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0490" windowHeight="7755" activeTab="0"/>
  </bookViews>
  <sheets>
    <sheet name="B.2.1" sheetId="4" r:id="rId1"/>
    <sheet name="Sheet1" sheetId="7" r:id="rId2"/>
    <sheet name="Definiranje polja" sheetId="6" state="hidden" r:id="rId3"/>
  </sheets>
  <externalReferences>
    <externalReference r:id="rId6"/>
    <externalReference r:id="rId7"/>
    <externalReference r:id="rId8"/>
  </externalReferences>
  <definedNames>
    <definedName name="EXPHV1" localSheetId="0">'B.2.1'!#REF!</definedName>
    <definedName name="EXPHV1_1" localSheetId="0">'B.2.1'!#REF!</definedName>
    <definedName name="HIDRA">'[1]FAKTORI'!$B$4</definedName>
    <definedName name="_xlnm.Print_Area" localSheetId="0">'B.2.1'!$A$1:$F$136</definedName>
    <definedName name="POPUST">#REF!</definedName>
    <definedName name="POPUST_2">'[2]FAKTORI'!$B$3</definedName>
    <definedName name="PU_KONSTRUKTOR_kom.popust" localSheetId="0">'[3]Faktori'!$B$1</definedName>
    <definedName name="Query_from_PrimaveraSDK_PE" localSheetId="0">'B.2.1'!#REF!</definedName>
  </definedNames>
  <calcPr calcId="152511"/>
</workbook>
</file>

<file path=xl/sharedStrings.xml><?xml version="1.0" encoding="utf-8"?>
<sst xmlns="http://schemas.openxmlformats.org/spreadsheetml/2006/main" count="429" uniqueCount="314">
  <si>
    <t>6: Postotci faktora</t>
  </si>
  <si>
    <t>Aktivnost</t>
  </si>
  <si>
    <t>8: Formula</t>
  </si>
  <si>
    <t>9: Polja za primaveru</t>
  </si>
  <si>
    <t>Resource Assigment</t>
  </si>
  <si>
    <t>Definiranje formata grupiranja</t>
  </si>
  <si>
    <t>Nivo</t>
  </si>
  <si>
    <t>Font</t>
  </si>
  <si>
    <t>Size</t>
  </si>
  <si>
    <t>Bold</t>
  </si>
  <si>
    <t>Italic</t>
  </si>
  <si>
    <t>Boja fonta</t>
  </si>
  <si>
    <t>Veličina retka</t>
  </si>
  <si>
    <t>Arial</t>
  </si>
  <si>
    <t>LEGENDA:</t>
  </si>
  <si>
    <t>fiksni redosljed i ne dirat</t>
  </si>
  <si>
    <t>dalje se mogu dodavati redovi po želji, ali se mora paziti da se naslov polja pridruži postojećem nazivu polja u Primaveri (activity code, notebook, date  ili UDF)</t>
  </si>
  <si>
    <t>PRIPREMNI RADOVI</t>
  </si>
  <si>
    <t>ZEMLJANI RADOVI</t>
  </si>
  <si>
    <t>BETONSKI I ARMIRANO BETONSKI RADOVI</t>
  </si>
  <si>
    <t>OSTALI RADOVI</t>
  </si>
  <si>
    <t>m'</t>
  </si>
  <si>
    <t>m³</t>
  </si>
  <si>
    <t>m²</t>
  </si>
  <si>
    <t>ID aktivnosti</t>
  </si>
  <si>
    <t>ID resursa</t>
  </si>
  <si>
    <t>Tip dokumenta</t>
  </si>
  <si>
    <t>Tip recorda</t>
  </si>
  <si>
    <t>row id</t>
  </si>
  <si>
    <t>Stavka u troškovniku</t>
  </si>
  <si>
    <t>Stavka</t>
  </si>
  <si>
    <t>Opis radova</t>
  </si>
  <si>
    <t>Dodatni opis</t>
  </si>
  <si>
    <t>Oznaka SKC</t>
  </si>
  <si>
    <t>jedinica mjere</t>
  </si>
  <si>
    <t>količina</t>
  </si>
  <si>
    <t>jed. Cijena</t>
  </si>
  <si>
    <t xml:space="preserve">sumarni faktor </t>
  </si>
  <si>
    <t>jed. Cijena sa faktorom</t>
  </si>
  <si>
    <t>Ugovoreno</t>
  </si>
  <si>
    <t>Ugovoreno ( sa PDV)</t>
  </si>
  <si>
    <t>Planirani početak</t>
  </si>
  <si>
    <t>Planirani završetak</t>
  </si>
  <si>
    <t>task_id</t>
  </si>
  <si>
    <t>rsrc_id</t>
  </si>
  <si>
    <t>tip dokumenta</t>
  </si>
  <si>
    <t>task_row_id</t>
  </si>
  <si>
    <t>stTroskovnika</t>
  </si>
  <si>
    <t>poz. Plana</t>
  </si>
  <si>
    <t>SKC</t>
  </si>
  <si>
    <t>jed. mjere</t>
  </si>
  <si>
    <t>kol. iz ugovora</t>
  </si>
  <si>
    <t>jed. cijena</t>
  </si>
  <si>
    <t>target_start_date</t>
  </si>
  <si>
    <t>target_end_date</t>
  </si>
  <si>
    <t>Definiranje korisničkih polja u izvještajima</t>
  </si>
  <si>
    <t>početak</t>
  </si>
  <si>
    <t>kraj</t>
  </si>
  <si>
    <t>redak od kojeg počinje</t>
  </si>
  <si>
    <t>stupac od kojeg počinju korisnička polja</t>
  </si>
  <si>
    <t>List excela</t>
  </si>
  <si>
    <t>ugovorni troskovnik</t>
  </si>
  <si>
    <t>Legenda:</t>
  </si>
  <si>
    <t>Rekapitulacija</t>
  </si>
  <si>
    <t>Iznos PDV-a</t>
  </si>
  <si>
    <t>Vrsta polja</t>
  </si>
  <si>
    <t>0: ne prenosi se</t>
  </si>
  <si>
    <t>Napomena</t>
  </si>
  <si>
    <t>Sva polja moraju biti popunjena !! Osim kod koda 4, 8 i 9</t>
  </si>
  <si>
    <t>1: Kod</t>
  </si>
  <si>
    <t>Naslov polja</t>
  </si>
  <si>
    <t>Naziv polja u Primaveri</t>
  </si>
  <si>
    <t>Mjesto u tablici</t>
  </si>
  <si>
    <t>Unos</t>
  </si>
  <si>
    <t>Ispis rekapitulacije</t>
  </si>
  <si>
    <t>Ispis troškovnika</t>
  </si>
  <si>
    <t>Ispis detaljno</t>
  </si>
  <si>
    <t>2: Korisničko polje (UDF)</t>
  </si>
  <si>
    <t>3;Notebook</t>
  </si>
  <si>
    <t>4: Datum u primaveri na aktivnostima</t>
  </si>
  <si>
    <t>Resource Assignment</t>
  </si>
  <si>
    <t>5: Faktori</t>
  </si>
  <si>
    <t>Opis stavke</t>
  </si>
  <si>
    <t>Jedinica mjere</t>
  </si>
  <si>
    <t>Količina</t>
  </si>
  <si>
    <t>kom</t>
  </si>
  <si>
    <t>komplet</t>
  </si>
  <si>
    <t>Izrada Projekta izvedenog stanja koji u sebi sadržava elemente geodetskog snimka za katastar. Napomena: U ovoj stavci koristiti elemente geodetskog snimka te ga uklopiti u projekt izvedenog stanja. Projekt izvedenog stanja mora obuhvatiti sve izmjene i dopune na građevini koje su se desile tijekom gradnje u odnosu na Glavni i Izvedbeni projekt, zatim situacijski plan trase kolektora i objekata u MJ 1:1000 (ili prikladno mjerilo katastra), zatim sve izvedene trase cjevovoda (gravitacijski cjevovodi i priključci) u vidu uzdužnih profila (kote nivelete i terena, dna rova, položaj i dubina cijevi te okana te položaj i skicu lomnih  točaka kolektora), poprečnih presjeka, izvedbenih detalja i radioničkih nacrta sa svim objektima na mreži uz opis svih parametara i funkcije izvedenih vodova prema Glavnom i Izvedbenom projektu. Projekt izvedenog stanja mora se kompletno napraviti u tri (3) zasebna uvezena elaborat primjerka sve prije ishođenja Potvrde o završetku radova.
Obračun po kompletu projekta.</t>
  </si>
  <si>
    <t>Prije početka zemljanih radova u suradnji sa nadležnim institucijama utvrditi dubine i pozicije svih podzemnih instalacija duž  trase, te označiti njihove trase na terenu. Tijekom izvođenja radova pratiti da ne dođe do njihovog oštećenja.
Obračun po m' ukupne duljine trase.</t>
  </si>
  <si>
    <t>Rezanje i demontiranje dijela ograde koja se nalazi na trasi cjevovoda. Stavka uključuje i dobavu, dostavu i montažu nove ograde (u istoj kvaliteti stare).
Obračun po m'.</t>
  </si>
  <si>
    <t>PN 10 bara</t>
  </si>
  <si>
    <t>MONTERSKI RADOVI KANALIZACIJSKOG MATERIJALA I OPREME</t>
  </si>
  <si>
    <t>RAZNI KANALIZACIJSKI RADOVI</t>
  </si>
  <si>
    <t>Ugradba zdenaca i ljevanoželjeznog poklopca</t>
  </si>
  <si>
    <t>Snimanje robot - kamerom izvedenog kolektora po završetku pojedine dionice, a prije izvedbe završnih slojeva. Prikaz snimka putem predanog pisanog elaborata sa video snimkom. Detekcija stanja prema HRN EN 13508-2/AC-2007. Jedinična cijena stavke uključuje sve potrebne terenske i uredske radove za izradu kompletnog snimka. Isporučiti obrađenu snimku kanala na DVD mediju u mpeg2 formatu.
Obračun po m'.</t>
  </si>
  <si>
    <t>Izrada geodetskog elaborata iskolčenja projektiranog cjevovoda. Elaborat je obavezno po zakonu o gradnji imati na gradilištu prilikom izvođenja radova. Cijena stavke uključuje sve neophodne terenske i uredske radove za kompletnu izradu elaborata.
Obračun po komplet elaboratu - min. 3 preslike.</t>
  </si>
  <si>
    <t>Ručno-strojni iskop probnih poprečnih rovova radi utvrđivanja točnih pozicija i dubina postojećih instalacija. Predviđeno je ukupno 1,50 m³ iskopa i zatrpavanja. Prije iskopa na terenu treba obilježiti sve postojeće  instalacije.
Obračun po kom.</t>
  </si>
  <si>
    <t>Jedinična cijena
(kn)</t>
  </si>
  <si>
    <t>Ukupna cijena
(kn)</t>
  </si>
  <si>
    <t>Zamjenski materijal zbijenosti sloja min. Me = 60 MN/m²</t>
  </si>
  <si>
    <t>Geodetsko snimanje izvedenih radova s izradom elaborata katastra vodova, sa svim ucrtanim  priključcima. Jedinična cijena stavke uključuje sav potreban rad i materijal za kompletnu izvedbu stavke.
Obračun po m'.</t>
  </si>
  <si>
    <t>Probijanje ogradnih zidova od kamena ili betona za prolaz cijevi te sanacija nakon dovršetka radova na. U cijenu je uključen sav potreban rad i materijal.
Obračun po m³.</t>
  </si>
  <si>
    <t>Kanalizacijski kolektori</t>
  </si>
  <si>
    <t>Tlačni cjevovod</t>
  </si>
  <si>
    <t>Odvoz viška materijala iz iskopa na deponiju. Izvedeno potpuno sa utovarom  i istovarom, te planiranjem na deponiji. Obuhvaćeno je čišćenje površina na koje se odlagao materijal prilikom iskopa i njihovo potpuno dovođenje u prvobitno stanje. Jedinična cijena stavke uključuje sav potreban rad, materijal, pomoćna sredstva i transporte za izvedbu opisanog rada.
NAPOMENA: ODNOSI NA SVE STVAKE TROŠKOVNIKA GDJE JE PREDVIĐEN ODVOZ: Izvođač mora uključiti u jediničnu cijenu pronalaženje deponije, naknadu za korištenje, odvoz bez obzira na udaljenost, osiguranje deponiranja materijala i završno uređenje. Investitor nije u obvezi osiguranja privremene i trajne deponije. 
Obračun po m³ materijala u sraslom stanju.</t>
  </si>
  <si>
    <t>Cijevi unutarnjeg promjera DN 300 mm</t>
  </si>
  <si>
    <t>Cijevi unutarnjeg promjera DN 400 mm</t>
  </si>
  <si>
    <t>Ispiranje izgrađenih cjevovoda canal-jetom i ispitivanje vodonepropusnosti kolektora i okana prema normi HRN EN 1610. Jedinična cijena stavke uključuje sav potreban rad, vodu, materijal i pomoćna sredstva za izvedbu opisanog rada. U cijenu stavke uračunata izrada izvješća, kao i izvješća o parcijalnim ispitivanjima po dionicama o provedenom ispitivanju odnosno o dobivenom vodonepropusnom sustavu ovjerena od izvoditelja i ostalih nadležnih osoba koje su obvezatno prisutne na ispitivanju i ovjeravaju izvješće.
Obračun po m' ispitanog cjevovoda.</t>
  </si>
  <si>
    <t>Tlačna proba cjevovoda prema normi HRN EN 805. U stavci je uključena potrebna voda i za višekratna ispitivanja, sve dok ispitivana dionica ne bude potpuno vodonepropusna. Cijenom stavke su obuhvaćeni svi potrebni radovi, materijali, pomagala i transporti za kompletno ispitivanje čitave dionice sve do konačne uspješnosti. Sva višekratna ispitivanja neće se posebno obračunavati, već svako drugo i daljnje ispitivanje ide na teret Izvoditelja radova. U cijenu stavke uračunata je i izrada izvješća o dobivenom vodonepropusnom sustavu ovjerena od strane Izvoditelja i ostalih nadležnih osoba koje su obvezno prisutne na ispitivanju i ovjeravaju izvješće.
Obračun po m' ispitanog cjevovoda.</t>
  </si>
  <si>
    <t>Cijevi unutarnjeg promjera DN 250 mm</t>
  </si>
  <si>
    <t>Poklopac DN 600 mm (okrugli), sa četvrtastim okvirom</t>
  </si>
  <si>
    <t xml:space="preserve">Doprema s odlagališta gradilišta,  spuštanje u rov, te kompletna montaža kanalizacijskih cijevi od staklenim vlaknima ojačane duromerne plastike (GRP). U cijenu je uključena geodetska nivelacija cjevovoda i kontrola zatrpavanja od strane montera. Jedinična cijena stavke uključuje sav potreban rad, materijal i transporte za  izvedbu stavke.
Obračun po m' ugrađenih cijevi.     </t>
  </si>
  <si>
    <t>Doprema sa skladišta, istovar, spuštanje u rov i kompletna ugradba lukova od DUKTILE nodularnog lijeva, za tlačne kanalizacijske cjevovode. U cijenu su uključene platnene gume za izradu brtvi,  epoxi premaz za premaz fazona kao i sav spojni materijal.
Obračun po kompletno izvedenom spoju.</t>
  </si>
  <si>
    <t xml:space="preserve">Doprema s odlagališta gradilišta i kompletna ugradnja poklopca od nodularnog lijeva (GGG40) za okna. Nakon ugradnje i izvedbe završnog sloja vidljiv je samo poklopac. Jedinična cijena stavke uključuje sav potreban rad, materijal, pomoćna sredstva i transporte za  izvedbu stavke.
Obračun po komadu ugrađenog poklopca.                                                       </t>
  </si>
  <si>
    <t>Doprema sa skladišta, istovar i kompletna ugradba lijevano-željeznih armatura i fazonskih komada sa  spojem na prirubnicu prema HRN EN 1092-2:2001. U cijenu stavke uključen i sav spojni materijal.
Obračun po kompletno izvedenom spoju.</t>
  </si>
  <si>
    <t>NABAVA I DOBAVA KANALIZACIJSKOG MATERIJALA I OPREME</t>
  </si>
  <si>
    <t>Nabava, dobava i istovar  na skladište gradilišta fazonskih komada od DUKTIL nodularnog lijeva, za tlačne kanalizacijske cjevovode za otpadne vode. Sve prirubnice, tyton spojevi s brtvom,  vanjska i unutarnja zaštita prema normama HRN EN 598:2009 i HRN EN 1092-2:2001. U cijenu je uključen sav spojni i brtveni materijal (vijci i slično).
Obračun po komadu.</t>
  </si>
  <si>
    <t>Nabava, dobava i ugradnja pijeska frakcije 4-8 mm za polaganje u rov kao podloga cijevi, na mjestima koja su pod utjecajem mora. Jedinična cijena stavke uključuje sav potreban rad, materijal i transporte za kompletnu izvedbu stavke.
Obračun po m³ ugrađenog pijeska u zbijenom stanju.</t>
  </si>
  <si>
    <t>Nabava i dobava materijala te izrada betonske posteljice i betonske zaštite cijevi vodonepropusnim betonom C20/25 na cjevovodima pod utjecajem mora. Najprije izvesti posteljicu, na koju se polaže cijev, zatim pažljivo izvesti bočnu zaštitu cijevi. Jedinična cijena stavke uključuje sav potreban rad i strojeve za kompletnu izvedbu.
Obračun po m³ ugrađenog betona.</t>
  </si>
  <si>
    <t>Nabava i dobava zdenaca i poklopca do mjesta ugradnje</t>
  </si>
  <si>
    <t xml:space="preserve">Nabava i dobava materijala te izrada podložnog betona C16/20, X0, debljine 10 cm ispod betonskih okana.
Obračun po m³. </t>
  </si>
  <si>
    <t>Ručni iskop rova na svim mjestima gdje nije moguće iskop izvesti strojno, bez obzira na kategoriju terena, širinu i dubinu iskopa. U cijenu stavke uključiti razupiranje rova za zaštitu od obrušavanja, sa svim potrebnim radom i materijalom. Pažljivi iskop uz temelje građevina te njihovo osiguranje i podupiranje. Odvoz izvesti uzduž trase (rova) ručnim kolicima, japanerima i sl. Materijal odložiti na privremenu deponiju uz trasu ili na privremenu deponiju s prometnih površina ili nepristupačnih dionica. Uključeni su svi radovi kao: utovar, potreban prijevoz, odlaganje unutar gradilišta kao i potrebni radovi i oprema za crpljenje površinske i podzemne vode iz rova tijekom izvođenja radova. Dno kanala isplanirati s točnošću +/- 3 cm (eventualna udubljenja ispuniti kamenom sitneži krupnoće zrna do 8 mm i strojno nabiti). Pažljivi ručni iskop oko postojećih instalacija te njihovo osiguranje i podupiranje.
Obračun po m³ iskopanog materijala u sraslom stanju.</t>
  </si>
  <si>
    <t>Strojno-ručni iskop rova bez obzira na kategoriju terena i neovisno o dubini iskopa. Dubina, širina iskopa i pokos stranica rova prema uzdužnom profilu i detaljima. Sva eventualna oštećenja zbog neprimijenjene zaštite i nestručnog rada past će na teret izvoditelja radova. Uključeno razupiranje rova za zaštitu od obrušavanja, sa svim potrebnim radom i materijalom te crpljenje površinske i podzemne vode. Materijal potreban za zatrpavanje odlagati sa strane, ako to nije moguće on se utovaruje i odvozi na privremenu deponiju. Višak materijala odvesti na deponiju, što je  obračunato stavkom odvoza. Dno kanala isplanirati s točnošću +/- 3 cm (eventualna udubljenja ispuniti kamenom sitneži krupnoće zrna do 8 mm i strojno nabiti). Pažljivi ručni iskop oko postojećih instalacija te njihovo osiguranje i podupiranje.
Obračun po m³ iskopanog materijala u sraslom stanju.</t>
  </si>
  <si>
    <t>Strojno-ručni iskop rova pod utjecajem mora - ispod kote +/- 0,00 m n.m, bez obzira na kategoriju terena i neovisno o dubini iskopa. Uključeno crpljenje površinske i morske vode i razupiranje rova za zaštitu od obrušavanja, sa svim potrebnim radom i materijalom za radove pod morem.
Ostali opis kao stavka iskopa rova.
Obračun po m³ iskopanog materijala u sraslom stanju.</t>
  </si>
  <si>
    <t>Nabava, dobava i ugradnja kamenog materijala frakcije 16-32 mm kao podloga ispod betonskih građevina. Jedinična cijena stavke uključuje sav potreban rad, materijal i transporte za kompletnu izvedbu stavke.
Obračun po m³ ugrađenog materijala u zbijenom stanju.</t>
  </si>
  <si>
    <t>Strojno zatrpavanje preostalog dijela rova probranim materijalom iz iskopa frakcije 0-100 mm uz obavezno nabijanje u slojevima (Me = 40 MN/m²). Materijalom se rov zatrpava do vrha ili do donje kote završnog sloja.
Obračun po m³ ugrađenog materijala u zbijenom stanju.</t>
  </si>
  <si>
    <t>Nabava, dobava i ugradnja materijala te strojno zatrpavanje preostalog dijela rova zamjenskim kamenim materijalom, frakcije 0-64 mm, uz obavezno nabijanje u slojevima. Zamjenskim materijalom rov se zatrpava do sloja tampona na svim prometnicama (asfalt, makadam).
Obračun po m³ ugrađenog materijala u zbijenom stanju.</t>
  </si>
  <si>
    <t xml:space="preserve">NAPOMENA:
OZNAKA Ø = DN
OZNAKE Ø i DN OZNAČAVAJU ČISTI MINIMALNI UNUTARNJI PROMJER CIJEVI KRUŽNOG PROFILA PREMA HIDRAULIČKOM PRORAČUNU I PARAMETRIMA TEČENJA IZ GLAVNOG PROJKETA     </t>
  </si>
  <si>
    <t xml:space="preserve">Nabava i dobava na odlagalište gradilišta kanalizacijskih cijevi od staklenim vlaknima ojačane duromerne plastike na temelju nezasićene poliesterske smole (GRP) proizvedene prema HRN EN 14364:2013. Tjemena nosivost SN10000. Unutrašnji zaštitni sloj cijevi od poliestera bez punila i staklenih vlakana mora imati debljinu od minimalno 1 mm, zbog pojačane otpornosti na abraziju i kemijske utjecaje. U cijenu stavke uključen je sav spojni i brtveni materijal (za međusobno spajanje cijevi i spajanje cijevi i okna).
Obračun po m' dobavljenih cijevi. </t>
  </si>
  <si>
    <t>Radovi na prelaganju i izmještanju postojećih elektroinstalacija i EKI instalacija. Prelaganje čini iskop rova širine 0,60 m i dubine 0,80 m, odvoz materijala na deponiju, pijesak 0-8 mm za posteljicu i zaštitu cijevi, ugradnju upozoravajuće trake prema važećim propisima i tehničkim uvjetima za određeni tip instalacija i zatrpavanje rova.  Za 1 m' duljine prelaganja potrebno je 0,50 m³ iskopa i odvoza, 0,25 m³ pijeska i 0,25 m³ zatrpavanja.
Obračun po m' duljine prelaganja, komplet sa svim radovima.</t>
  </si>
  <si>
    <t>Zatrpavanje postojećih instalacija (elektroinstalacije, EKI instalacije, vodovod, plinovod, oborinski kolektor) nakon polaganja cijevi. Stavkom će se obračunati zatrpavanje instalacija koje se nađu u zajedničkom rovu iskopa cjevovoda. Za zaštitu 1,00 m' rova potrebno je 0,20 m³ pijeska. Instalacije zaštititi finim pijeskom, zaštitnom i upozoravajućom trakom prema važećim propisima i tehničkim uvjetima za određeni tip instalacija. Jedinična cijena stavke uključuje sav potreban rad, materijal i transport za kompletnu izvedbu stavke.
Obračun po m'.</t>
  </si>
  <si>
    <t>Nabava, dobava i ugradnja PVC DN 160 mm tvrde zaštitne cijevi za zaštitu postojećih elektroinstalacija i EKI instalacija koje se vode paralelno uz projektirani cjevovod. Zahvat obavljati u suradnji s nadležnim institucijama Stavkom su obuhvaćeni svi potrebni radovi, sitni materijal, pomoćna sredstva i dr. za kompletnu izvedbu.
Obračun po m' kompletno postavljene zaštitne cijevi.</t>
  </si>
  <si>
    <t>Izvedba križanja s elektroinstalacijama i EKI instalacijama koje se nalaze na trasi - niveleti cjevovoda pa ih je potrebno preložiti u suradnji s nadležnim institucijama. Prelaganje pretpostavlja iskop u dužini cca 3,0 m s jedne i druge strane od križanja, zaštita instalacije pijeskom frakcije 0-8 mm i zatrpavanje do vrha rova, ugradnja upozoravajuće trake i sve što čini postojeću instalaciju. Sva eventualna oštećenja zbog neprimijenjene zaštite i nestručnog rada past će na teret izvoditelja radova. Jedinična cijena stavke uključuje sav potreban rad, materijal i transport za kompletnu izvedbu stavke.
Obračun po komplet izvedenom križanju.</t>
  </si>
  <si>
    <t>Nabava, dobava i ugradnja PVC DN 160 mm tvrde zaštitne cijevi oko postojećih podzemnih instalacija, koje prolaze preko projektiranih cjevovoda, a nije potrebno njihovo prelaganje. Zahvat obavljati u suradnji s nadležnim institucijama. Obuhvaćeno je rezanje cijevi na potrebnu duljinu, tako da krajevi prelaze širinu rova za cca. 0,30 m sa svake strane, iskop-proširenje kanala za duljinu cijevi, razrezivanje cijevi po duljini, na 2 polutke i postavu polutki cijevi oko instalacije i učvršćenje na odgov. način (obujmicama, žicom, ljepljivom trakom). Stavkom su obuhvaćeni svi potrebni radovi, sitni materijal, pomoćna sredstva i dr. za kompletnu izvedbu.
Obračun po komplet izvedenoj zaštiti.</t>
  </si>
  <si>
    <t>Nabava i dobava do mjesta ugradnje te montaža PEHD cijevi 50/42 mm (10 bara) za potrebe upuhivanja optičkog kabela. Cijevi se polažu u iskopani rov na pripremljenu posteljicu. Nakon polaganja cijevi i zatrpavanja rova potrebno je cijevi kalibrirati i ishoditi atest kalibracije. Asfaltiranje se može izvesti tek nakon dobivanja atesta kalibracije. Jedinična cijena stavke uključuje sve potrebne radove, materijale, pomoćna sredstva i transporte neovisno o udaljenosti i načinu transporta za kompletnu izvedbu stavke.
Obračun po m' položene cijevi.</t>
  </si>
  <si>
    <t>DUKTIL DN  250  mm</t>
  </si>
  <si>
    <t>DUKTIL DN  300  mm</t>
  </si>
  <si>
    <t>DN 300 mm</t>
  </si>
  <si>
    <t xml:space="preserve">MMK 30˚ </t>
  </si>
  <si>
    <t xml:space="preserve">MMK 45˚ </t>
  </si>
  <si>
    <t>F - spojni komad s prirubnicom</t>
  </si>
  <si>
    <t>DN 300 mm, L=440 mm</t>
  </si>
  <si>
    <t>DN 250 mm, L=420 mm</t>
  </si>
  <si>
    <t>EU - spojni komad s prirubnicom</t>
  </si>
  <si>
    <t>DN 300 mm, L=150 mm</t>
  </si>
  <si>
    <t>DN 250 mm, L=145 mm</t>
  </si>
  <si>
    <t>X - prirubnica</t>
  </si>
  <si>
    <t xml:space="preserve">DN 300 mm, </t>
  </si>
  <si>
    <t xml:space="preserve">DN 250 mm, </t>
  </si>
  <si>
    <t>Nabava, dobava i istovar na skladište gradilišta fazonskih komada s svim spojnim i brtvenim metarijalom, za cjevovod od duktil nodularnog lijeva, koji udovoljavaju normi HRN EN 598:2009.  Zbog postizanja sigurnosti i vijeka trajanja izgrađenog cijevnog sustava, moraju se ponuditi odgovarajući fazonski komadi na naglavak, jednakog tipa spoja kao i cijevi, i od istoga proizvođača. Svi ponuđeni prirubnički fazonski komadi moraju  biti PN10. Sva koljena na naglavak moraju biti izvedene s oznakom MK (kolčak samo na jednoj strani koljena), a ukoliko proizvođač nema u ponudi takav fazonski komad, dozvoljeno je ugraditi koljeno s oznakom MMK s originalnim umetkom istog tipa spoja kao i cijevi, koji je uračunat u jediničnu cijenu koljena – rezanje cijevi u takvom slučaju nije dozvoljeno! Uz ponudu potrebno je priložiti GSK certifikat za fazonske komade od ponuđenog proizvođača. 
Obračun po komadu dobavljenih fazonskih komada.
Obračun po komadu.</t>
  </si>
  <si>
    <t>Doprema s skladišta gradilišta, istovar, spuštanje u rov i kompletna montaža cijevi za tlačni kanalizacijski cjevovod iz duktil nodularnog lijeva. Predhodno cijev postaviti na  posteljicu i poravnati u horizontalnom i vertikalnom smjeru. Prije umetanja i pritiskanja brtve u žljeb naglavka, potrebno je isti očistiti od eventualnih nečistoća i premazati, a tek onda umetnuti brtvu. Cijevi su duljine 6,0 m, a proizvode se s naglavkom i spajaju rastavljivim i neraskidivim spojem uključujući odgovarajuću brtvu  za radni pritisak do max. 40 bara. Jedinična cijena stavke uključuje sve potrebne radove, materijale, pomoćna sredstva i transporte za kompletnu izvedbu stavke.
Obračun po m' ugrađene cijevi.</t>
  </si>
  <si>
    <t>Iskolčenje trase svih cjevovoda (kanalizacija, tlak, ispust) prije početka zemljanih radova s izbacivanjem pomoćnih točaka izvan područja iskopa, stacioniranjem istih i obilježavanjem visina, te kontrolom visina tijekom gradnje. Cijena stavke uključuje sve neophodne terenske i uredske poslove za kompletnu provedbu radova.
Obračun po m' iskolčene trase.</t>
  </si>
  <si>
    <t>Havarijski ispust</t>
  </si>
  <si>
    <t>Strojno-ručni iskop  za izvedbu proširenja i produbljenja rova na mjestima izrade raznih građevina na trasi (kanalizacijska okna). Uključeno razupiranje za zaštitu od obrušavanja, sa svim potrebnim radom i materijalom te crpljenje površinske i podzemne vode. 
Ostali opis kao prva stavka iskopa rova.
Obračun po m³ iskopanog materijala u sraslom stanju.</t>
  </si>
  <si>
    <t xml:space="preserve">Nabava, dobava i ugradnja netkanog geotekstila od polipropilena (PP) prema normama HRN EN ISO 10319:2008 i HRN EN ISO 12956:2010. Postavlja se po rubovima rova koji su pod utjecajem mora radi odvajanja slojeva materijala različitih karakteristika. Svi radovi prema OTU-u za radove na cestama, stavka 2-08.4. Jedinična cijena stavke uključuje sav potreban rad, materijal i transporte za kompletnu izvedbu stavke.
Obračun po m². </t>
  </si>
  <si>
    <t xml:space="preserve">Nabava, dobava i ugradnja u rov pijeska frakcije 4-8 mm koji se ugrađuje kao obloga i zaštita cijevi bočno i iznad tjemena cijevi,  na mjestima koja su pod utjecajem mora.
Obračun po m³ ugrađenog pijeska u zbijenom stanju.
</t>
  </si>
  <si>
    <r>
      <t>Nabava, dobava i istovar na skladište gradilišta cijevi za tlačni kanalizacijski cjevovod za otpadne vode iz DUKTIL nodularnog lijeva. Spoj cijevi mora biti na naglavak, i to rastavljivi, sidreni, i bez-vijčani spoj, za radni pritisak min. 40 bara. Cijevi, spojni dijelovi, pribor i njihovi spojevi za cjevovode, kao i unutarnja i vanjska zaštita moraju udovoljavati normi HRN EN 598:2009. Unutarnja zaštita cijevi je cementna obloga „high alumina“, otporna na kemikalije. Vanjska zaštita cijevi je izvedena kao aktivna galvanska zaštita, izvedena sa minimalno 200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Zn cinka i završni premaz min. 120 μm od epoksidne smole ili poliuretana u crveno-smeđoj boji, ili izvedena sa 400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Zn+Al i završni premaz min. 70 μm od epoksidne smole u crveno-smeđoj boji. Sve ponuđene i ugrađene cijevi moraju biti kalibrirane minimalno 2/3 dužine cijevi. Jediničnom cijenom obuhvaćen je sav potreban spojni i brtveni materijal, kao i sredstvo za podmazivanje kod montaže, te potreban alat za montažu. Uz ponudu potrebno je priložiti CE certifikat za duktilne cijevi od ponuđenog proizvođača. 
Obračun po m' dobavljene cijevi.</t>
    </r>
  </si>
  <si>
    <t>PE 100; SDR 17; C=1,6; 400/352,6 mm; p=8 bara, s = 23,7 mm</t>
  </si>
  <si>
    <t>PODRUČJE RIČINA - GRAĐEVINSKI RADOVI</t>
  </si>
  <si>
    <t>A</t>
  </si>
  <si>
    <t>A.1</t>
  </si>
  <si>
    <t>A.2</t>
  </si>
  <si>
    <t>A.2.1</t>
  </si>
  <si>
    <t>A.2.2</t>
  </si>
  <si>
    <t>A.2.3</t>
  </si>
  <si>
    <t>A.3</t>
  </si>
  <si>
    <t>A.4</t>
  </si>
  <si>
    <t>A.5</t>
  </si>
  <si>
    <t>B.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</si>
  <si>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</si>
  <si>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</si>
  <si>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</si>
  <si>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</si>
  <si>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</si>
  <si>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</si>
  <si>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</si>
  <si>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</si>
  <si>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</si>
  <si>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</si>
  <si>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</si>
  <si>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</si>
  <si>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Nabava, dobava i ugradnja zamjenskog kamenog materijala frakcije 8-32 mm za izvedbu produbljenja  - stabilizaciju temeljnog dna ispod cjevovoda. Nasuti materijal strojno nabiti u slojevima visine 30 cm, do modula stišljivosti Me = 40 MN/m². 
Obračun po m³ materijala u zbijenom stanju.</t>
  </si>
  <si>
    <t>C</t>
  </si>
  <si>
    <t>C.1</t>
  </si>
  <si>
    <t>C.1.1</t>
  </si>
  <si>
    <t>C.1.1.1</t>
  </si>
  <si>
    <t>C.1.1.2</t>
  </si>
  <si>
    <t>C.1.1.3</t>
  </si>
  <si>
    <t>Okno dim. 150 x 150 cm, debljina dna 20 cm, zidovi 20 cm, ploča 20 cm
- dubine prosječno 3,20 m, u ploči ostaviti otvor za ugradnju poklopca 800×800 mm</t>
  </si>
  <si>
    <t>C.1.1.4</t>
  </si>
  <si>
    <t>C.1.1.5</t>
  </si>
  <si>
    <t>C.1.1.6</t>
  </si>
  <si>
    <t>C.2</t>
  </si>
  <si>
    <t>Teleskopski poklopac 800×800 mm</t>
  </si>
  <si>
    <t>C.2.1</t>
  </si>
  <si>
    <t>C.2.2</t>
  </si>
  <si>
    <t>C.3</t>
  </si>
  <si>
    <t>C.4</t>
  </si>
  <si>
    <t>Nabava i dobava materijala te izrada betonske podloge na dnu rova betonom C16/20 debljine 15 cm kao podloga za postavu cjevovoda (betonske gredice za niveliranje cjevovoda).
Obračun po m³.</t>
  </si>
  <si>
    <t>C.5</t>
  </si>
  <si>
    <t>C.6</t>
  </si>
  <si>
    <t>Kompletna obnova betonskih ogradnih zidova, koji će se prilikom iskopa rova oštetiti ili porušiti. Obnova u svemu prema postojećem stanju. Stavkom je obuhvaćena izrada temelja prosječne dim. 40x40 cm, te zida srednje visine 80 cm debljine 25 cm. Potreban materijal za m' zida : 0,36 m³ betona C20/25 / m' zida s armaturom B500B. Uključeni su svi potrebni radovi, materijali i pomoćna sredstva za kompletnu izvedbu: oplata, armatura, ugradba i njega betona prema Pravilniku TPBK i dr.
Obračun po m' obnovljenog zida.</t>
  </si>
  <si>
    <t>D</t>
  </si>
  <si>
    <t>D.1</t>
  </si>
  <si>
    <t>E</t>
  </si>
  <si>
    <t>E.1</t>
  </si>
  <si>
    <t>E.2</t>
  </si>
  <si>
    <t>E.2.1</t>
  </si>
  <si>
    <t>E.3</t>
  </si>
  <si>
    <t>E.3.1</t>
  </si>
  <si>
    <t>E.4</t>
  </si>
  <si>
    <t>E.4.1</t>
  </si>
  <si>
    <t>E.5</t>
  </si>
  <si>
    <t>E.5.1</t>
  </si>
  <si>
    <t>Nabava, dobava i istovar na skladište gradilišta PEHD cijevi za cjevovod  havarijskog preljeva. Cijevi su od polietilena PE 100, prema HRN EN 12201-1:2011; HRN EN 12201-2:2011; HRN EN 12201-3:2012. Spajanje cijevi sa PEHD fazonskim komadima elektrozavarivanjem, pomoću elektrospojnica. U jediničnoj cijeni obuhvatiti i elektro spojnice.  Dobavljeni materijal mora imati svu zakonski propisanu dokumentaciju o sukladnosti  izdanu od ovlaštene institucije. Jediničnom cijenom stavke obuhvaćeni su svi potrebni radovi, spojni materijal i transporti za kompletno izvršenja stavke.
Obračun po m' dobavljene cijevi.</t>
  </si>
  <si>
    <t>Nabava, dobava i istovar na odlagalište gradilišta lijevano željeznih nodularnih kanalizacijskih poklopaca minimalnog svjetlog otvora DN 600 mm (okrugli) i  DN 800 mm (okrugli), sa četvrtastim okvirom, proizvedenih prema HRN EN124:2005 i HRN M.J6.221 i HRN M.J6.226. Poklopci su teleskopski (plivajući) s korekcijom visine i zaključavanjem bez zgloba/šarke. Nakon ugradnje i izvedbe završnog sloja vidljiv je samo okrugli poklopac. Ležište poklopca na okviru izrađeno je od umjetne mase tako da poklopac potpuno naliježe na okvir, bez mogućnosti pomaka i lupanja. Poklopac mora imati natpis KANALIZACIJA, a format natpisa na poklopcu izveden u dogovoru s Investitorom. Za navedeni poklopac ponuditelj je dužan uz ponudu priložiti potvrdu o sukladnosti od ovlaštene kuće u RH.
Obračun po komadu dobavljenog poklopca.</t>
  </si>
  <si>
    <t>Teleskopski poklopac 800×800 mm bez ventilacijskih otvora - klasa D 400</t>
  </si>
  <si>
    <t>Poklopac 600×600 mm s ventilacijskim otvorima - klasa D 400</t>
  </si>
  <si>
    <t>Poklopac 600×600 mm bez ventilacijskih otvora - klasa D 400</t>
  </si>
  <si>
    <t>F</t>
  </si>
  <si>
    <t>F.1</t>
  </si>
  <si>
    <t>F.1.1</t>
  </si>
  <si>
    <t>F.2</t>
  </si>
  <si>
    <t>F.2.1</t>
  </si>
  <si>
    <t>F.3</t>
  </si>
  <si>
    <t xml:space="preserve">Spoj DN 300 mm </t>
  </si>
  <si>
    <t xml:space="preserve">Spoj DN 250 mm </t>
  </si>
  <si>
    <t>G</t>
  </si>
  <si>
    <t>G.1</t>
  </si>
  <si>
    <t>G.1.1</t>
  </si>
  <si>
    <t>G.2</t>
  </si>
  <si>
    <t>G.2.1</t>
  </si>
  <si>
    <t>G.2.2</t>
  </si>
  <si>
    <t>G.3</t>
  </si>
  <si>
    <t>H</t>
  </si>
  <si>
    <t>Nabava, dobava i ugradnja montažnog betonskog tipskog zdenca, prema normi HRN EN 1917:2005. Sastoji se od donjeg elementa, koji u svojim stranicama ima otvore s uvodnim pločama i ugrađenim uvodnicama, srednjeg elementa i betonskog okvira sa ugrađenim ljevanoželjeznim poklopcem nosivosti 400 kN.  Dimenzije 78 x 108 cm, visine 101 cm. Cijena uključuje nabavu,  dopremu na mjesto ugradnje, sav potreban iskop, zatrpavanje, ugradnju zdenca s poklopcem.
Obračun po komadu potpuno ugrađenog zdenca.</t>
  </si>
  <si>
    <t>Nabava i dobava do mjesta ugradnje PEHD cijevi 50/42 mm</t>
  </si>
  <si>
    <t>Polaganje cijevi–razvoz i ugradnja na posteljicu-PEHD cijevi 50/42 mm</t>
  </si>
  <si>
    <t>Kalibracija cijevi s izvješćem - PEHD cijevi 50/42 mm</t>
  </si>
  <si>
    <t>Nabava i dobava do mjesta ugradnje PP rebrastih cijevi DN 160 mm</t>
  </si>
  <si>
    <t>Nabava i dobava do mjesta ugradnje te montaža PP cijevi  za potrebe opskrbe električnom energijom. Cijevi se polažu u iskopani rov na pripremljenu posteljicu. Nakon polaganja cijevi i zatrpavanja rova potrebno je cijevi kalibrirati i ishoditi atest kalibracije. Jedinična cijena stavke uključuje sve potrebne radove, materijale, pomoćna sredstva i transporte neovisno o udaljenosti i načinu transporta za kompletnu izvedbu stavke.
Obračun po m' položene cijevi.</t>
  </si>
  <si>
    <t>Polaganje cijevi–razvoz i ugradnja na posteljicu- PP rebraste cijevi DN 160 mm</t>
  </si>
  <si>
    <t>Kalibracija cijevi s izvješćem -  PP rebraste cijevi DN 160 mm</t>
  </si>
  <si>
    <t>Nabava i dobava do mjesta ugradnje PP rebrastih cijevi DN 200 mm</t>
  </si>
  <si>
    <t>Polaganje cijevi–razvoz i ugradnja na posteljicu- PP rebraste cijevi DN 200 mm</t>
  </si>
  <si>
    <t>Kalibracija cijevi s izvješćem -  PP rebraste cijevi DN 200 mm</t>
  </si>
  <si>
    <t>REKAPITULACIJA</t>
  </si>
  <si>
    <t>Havarijski ispust  - cjevovod PEHD DN 400 mm</t>
  </si>
  <si>
    <t>Nabava, dobava i ugradnja inox čelične trake dimenzija 30×3 mm  za izvedbu uzemljenja dovoda el. priključka. Materijal inox čelik AISI 316L.  U cijenu je uračunat sav potreban rad, materijal, pomoćna sredstva i transporti za komplet izvedbu stavke.
Obračun po m' položene trake.</t>
  </si>
  <si>
    <t>B</t>
  </si>
  <si>
    <t>Izrada fotodokumentacije karakterističnih detalja prije početka radova, te u svim fazama izvedbe radova. Naročito fotodokumentirati sve betonske zidove uz trasu, postojeća betonska okna, sve završetke cjevovoda i slične složene građevine, radi obnove prema postojećem stanju.
Obračun po komletu.</t>
  </si>
  <si>
    <t>Doprema s skladišta gradilišta, istovar,  spuštanje u rov i kompletna montaža svih PE 100 PEHD cjevi i spojnih elemenata, potrebnih za međusobno spajanje PEHD cijevi. Spojni komadi od polietilena PE 100, faktor sigurnosti C=1.6. Kompletna izrada spojeva PEHD cijevi polietilenskim elektro-spojnicama uz uporabu polivalentnog stroja za elektrozavarivanje, u svemu prema uputama Proizvođača.  Jedinična cijena stavke uključuje sve potrebne materijale, radove, pomoćna sredstva i transporte i za spajanje međusobno i na ostalu opremu, kao i eventualno potrebno crpljenje vode.
Obračun po m' montiranog cjevovoda.</t>
  </si>
  <si>
    <t>Beton C25/30, razreda izloženosti XS3, vodonepropusnost VDP3
- u zoni utjecaja mora</t>
  </si>
  <si>
    <t xml:space="preserve">Okno dim. 100 x 160 cm, debljina dna 15 cm, zidovi 20 cm, ploča 15 cm
- dubine prosječno 1,7 m, </t>
  </si>
  <si>
    <t xml:space="preserve">Okno dim. 100 x 100 cm, debljina dna 15 cm, zidovi 20 cm, ploča 15 cm
- dubine prosječno 2,10 m, </t>
  </si>
  <si>
    <t xml:space="preserve">Okno dim. 100 x 100 cm, debljina dna 15 cm, zidovi 20 cm, ploča 15 cm
- dubine prosječno 2,50 m, </t>
  </si>
  <si>
    <t xml:space="preserve">Okno dim. 240 x 100 cm, debljina dna 15 cm, zidovi 20 cm, ploča 15 cm
- dubine prosječno 2,70 m, </t>
  </si>
  <si>
    <t>Okno dim. 80 x 100 cm, debljina dna 20 cm, zidovi 20 cm, ploča 15 cm
- dubine prosječno 3,00 m, u ploči ostaviti otvor za ugradnju poklopca 600×600 mm. NAPOMENA: okno K15 i okno K16 se pozicioniraju okolo postojeće kanalizacijske cijevi na način da se sačuva postojeća cijev.</t>
  </si>
  <si>
    <t>B.11.1</t>
  </si>
  <si>
    <t>D.2</t>
  </si>
  <si>
    <t>D.2.1</t>
  </si>
  <si>
    <t>D.3</t>
  </si>
  <si>
    <t>D.3.1</t>
  </si>
  <si>
    <t>D.3.1.1</t>
  </si>
  <si>
    <t>D.3.1.2</t>
  </si>
  <si>
    <t>D.4</t>
  </si>
  <si>
    <t>D.4.1</t>
  </si>
  <si>
    <t>D.4.1.1</t>
  </si>
  <si>
    <t>D.4.1.1.1</t>
  </si>
  <si>
    <t>D.4.1.2</t>
  </si>
  <si>
    <t>D.4.1.2.1</t>
  </si>
  <si>
    <t>D.5</t>
  </si>
  <si>
    <t>D.5.1</t>
  </si>
  <si>
    <t>D.5.1.1</t>
  </si>
  <si>
    <t>D.5.1.1.1</t>
  </si>
  <si>
    <t>D.5.1.1.2</t>
  </si>
  <si>
    <t>D.5.1.2</t>
  </si>
  <si>
    <t>D.5.1.2.1</t>
  </si>
  <si>
    <t>D.5.1.2.2</t>
  </si>
  <si>
    <t>D.5.1.3</t>
  </si>
  <si>
    <t>D.5.1.3.1</t>
  </si>
  <si>
    <t>D.5.1.3.2</t>
  </si>
  <si>
    <t>D.6</t>
  </si>
  <si>
    <t>D.6.1</t>
  </si>
  <si>
    <t>D.7</t>
  </si>
  <si>
    <t>D.7.1</t>
  </si>
  <si>
    <t>D.7.2</t>
  </si>
  <si>
    <t>D.7.3</t>
  </si>
  <si>
    <t>E.1.1</t>
  </si>
  <si>
    <t>E.2.1.1</t>
  </si>
  <si>
    <t>E.2.1.2</t>
  </si>
  <si>
    <t>E.4.2</t>
  </si>
  <si>
    <t>F.2.2</t>
  </si>
  <si>
    <t>G.1.2</t>
  </si>
  <si>
    <t>G.2.3</t>
  </si>
  <si>
    <t>G.4</t>
  </si>
  <si>
    <t>G.5</t>
  </si>
  <si>
    <t>G.6</t>
  </si>
  <si>
    <t>G.7</t>
  </si>
  <si>
    <t>G.8</t>
  </si>
  <si>
    <t>G.10</t>
  </si>
  <si>
    <t>G.11</t>
  </si>
  <si>
    <t>G.12</t>
  </si>
  <si>
    <t>G.13</t>
  </si>
  <si>
    <t>G.14</t>
  </si>
  <si>
    <t>G.9</t>
  </si>
  <si>
    <t>G.12.1</t>
  </si>
  <si>
    <t>G.12.2</t>
  </si>
  <si>
    <t>G.12.3</t>
  </si>
  <si>
    <t>G.12.4</t>
  </si>
  <si>
    <t>G.12.5</t>
  </si>
  <si>
    <t>G.12.6</t>
  </si>
  <si>
    <t>Nabava, dobava, istovar na skladište gradilišta i ugradnja PEHD cijevi za cjevovod kućnog priključka objekta predtretmana. Cijevi su od polietilena PE 100, prema HRN EN 12201-1:2011; HRN EN 12201-2:2011; HRN EN 12201-3:2012. Spajanje cijevi sa PEHD fazonskim komadima elektrozavarivanjem, pomoću elektrospojnica. U jediničnoj cijeni obuhvatiti i elektro spojnice.  Dobavljeni materijal mora imati svu zakonski propisanu dokumentaciju o sukladnosti  izdanu od ovlaštene institucije. Jediničnom cijenom stavke obuhvaćeni su svi potrebni radovi, spojni materijal i transporti za kompletno izvršenje stavke.
Obračun po m' dobavljene cijevi. U cijenu stavke uključena dobava i ugradba sitnog vodovodnog materijala (brtve, spojnice, spojni pribor i sl.).
PEHD cijevi, PE 100, SDR 17, PN 10, vanjski promjer 90 mm, unutarnji promjer 79,2 mm.
NAPOMENA: ugraditi uz EE priključak.
Obračun po m' cijevi.</t>
  </si>
  <si>
    <t>Betoniranje dna, zidova i pokrovnih ploča kanalizacijskih revizijskih okana, vodonepropusnim betonom (vodonepropusnost ispitati prema HRN EN 12390-8). Zidove okana izvoditi u dvostranoj oplati uz obavezno pervibriranje. Uključena je armatura (ČELIK: B500B) s količinom od 100 kg aramture za 1 m³ betona. Po potrebi, u ploči ostaviti otvor za ugradnju poklopca. Na mjestima prolaza planiranih cijevi kroz betonske zidove, potrebno je zidati ciglom otvore potrebnih dimenzija koje se mogu naknadno razbiti. Sve pozicije i veločine otvora naznačene su u nacrtnoj dokumentaciji. Osiguravanje vodonepropusnosti unutarnjih površina je obradom cementnim mortom sa zaglađivanjem površina ili vodonepropusnom masom. Kinetu u dnu obraditi u hidraulički ispravnom obliku, betonom C16/20, a površinski zagladiti do crnog sjaja. Vertikalni prilaz u okno sukladno zakonskoj regulativi iz zaštite na radu. Cijenom je obuhvaćena obrada spojeva cijevi i okana. Jedinična cijena uključuje dobavu i dopremu betona, oplatu, sav potreban rad, materijal, pomoćna sredstva i transport za kompletnu izvedbu stavke.
Obračun po kompletno izvedenom oknu.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</si>
</sst>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yyyy\.mm\.dd"/>
    <numFmt numFmtId="165" formatCode="@\ &quot;*&quot;"/>
    <numFmt numFmtId="166" formatCode="_-* #,##0\ _$_-;\-* #,##0\ _$_-;_-* &quot;-&quot;\ _$_-;_-@_-"/>
    <numFmt numFmtId="167" formatCode="_-* #,##0.00_-;\-* #,##0.00_-;_-* \-??_-;_-@_-"/>
    <numFmt numFmtId="168" formatCode="0.0"/>
    <numFmt numFmtId="169" formatCode="_-* #,##0.00_-;\-* #,##0.00_-;_-* &quot;-&quot;??_-;_-@_-"/>
    <numFmt numFmtId="170" formatCode="_-&quot;€&quot;\ * #,##0.00_-;\-&quot;€&quot;\ * #,##0.00_-;_-&quot;€&quot;\ * &quot;-&quot;??_-;_-@_-"/>
    <numFmt numFmtId="171" formatCode="_-* #,##0.00\ [$kn-41A]_-;\-* #,##0.00\ [$kn-41A]_-;_-* &quot;-&quot;??\ [$kn-41A]_-;_-@_-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Times New Roman CE"/>
      <family val="1"/>
    </font>
    <font>
      <sz val="8"/>
      <name val="Calibri"/>
      <family val="2"/>
    </font>
    <font>
      <sz val="10"/>
      <name val="Trebuchet MS"/>
      <family val="2"/>
    </font>
    <font>
      <sz val="12"/>
      <name val="Times New Roman CE"/>
      <family val="1"/>
    </font>
    <font>
      <sz val="11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name val="Helv"/>
      <family val="2"/>
    </font>
    <font>
      <b/>
      <sz val="18"/>
      <color indexed="56"/>
      <name val="Cambria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sz val="10"/>
      <name val="Sun DRACO"/>
      <family val="3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/>
      <right/>
      <top style="hair"/>
      <bottom style="hair"/>
    </border>
    <border>
      <left/>
      <right/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ck"/>
      <top style="thin"/>
      <bottom style="thin"/>
    </border>
    <border>
      <left style="thick"/>
      <right/>
      <top/>
      <bottom style="thin"/>
    </border>
    <border>
      <left style="thick"/>
      <right style="thin"/>
      <top style="thin"/>
      <bottom style="thin"/>
    </border>
    <border>
      <left/>
      <right/>
      <top style="thin"/>
      <bottom style="thin"/>
    </border>
  </borders>
  <cellStyleXfs count="14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 applyFill="0" applyBorder="0" applyProtection="0">
      <alignment wrapText="1"/>
    </xf>
    <xf numFmtId="0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0" fillId="0" borderId="0">
      <alignment horizontal="justify" vertical="top" wrapText="1"/>
      <protection/>
    </xf>
    <xf numFmtId="165" fontId="5" fillId="2" borderId="1">
      <alignment horizontal="left" vertical="center"/>
      <protection/>
    </xf>
    <xf numFmtId="0" fontId="1" fillId="0" borderId="0" applyNumberFormat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11" fillId="0" borderId="0">
      <alignment horizontal="justify" vertical="justify" wrapText="1"/>
      <protection locked="0"/>
    </xf>
    <xf numFmtId="49" fontId="11" fillId="0" borderId="0">
      <alignment horizontal="justify" vertical="justify" wrapText="1"/>
      <protection locked="0"/>
    </xf>
    <xf numFmtId="49" fontId="11" fillId="0" borderId="0">
      <alignment horizontal="justify" vertical="justify" wrapText="1"/>
      <protection locked="0"/>
    </xf>
    <xf numFmtId="49" fontId="11" fillId="0" borderId="0">
      <alignment horizontal="justify" vertical="justify"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6" fontId="3" fillId="3" borderId="2">
      <alignment vertical="center"/>
      <protection/>
    </xf>
    <xf numFmtId="167" fontId="3" fillId="3" borderId="2">
      <alignment vertical="center"/>
      <protection/>
    </xf>
    <xf numFmtId="166" fontId="3" fillId="3" borderId="2">
      <alignment vertical="center"/>
      <protection/>
    </xf>
    <xf numFmtId="0" fontId="2" fillId="4" borderId="0">
      <alignment/>
      <protection/>
    </xf>
    <xf numFmtId="0" fontId="2" fillId="4" borderId="0">
      <alignment/>
      <protection/>
    </xf>
    <xf numFmtId="0" fontId="2" fillId="4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5" borderId="0">
      <alignment/>
      <protection/>
    </xf>
    <xf numFmtId="0" fontId="2" fillId="5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6" borderId="0">
      <alignment/>
      <protection/>
    </xf>
    <xf numFmtId="0" fontId="2" fillId="6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8" borderId="0">
      <alignment/>
      <protection/>
    </xf>
    <xf numFmtId="0" fontId="2" fillId="8" borderId="0">
      <alignment/>
      <protection/>
    </xf>
    <xf numFmtId="0" fontId="2" fillId="8" borderId="0">
      <alignment/>
      <protection/>
    </xf>
    <xf numFmtId="0" fontId="2" fillId="8" borderId="0">
      <alignment/>
      <protection/>
    </xf>
    <xf numFmtId="0" fontId="2" fillId="9" borderId="0">
      <alignment/>
      <protection/>
    </xf>
    <xf numFmtId="0" fontId="2" fillId="9" borderId="0">
      <alignment/>
      <protection/>
    </xf>
    <xf numFmtId="0" fontId="2" fillId="9" borderId="0">
      <alignment/>
      <protection/>
    </xf>
    <xf numFmtId="0" fontId="2" fillId="9" borderId="0">
      <alignment/>
      <protection/>
    </xf>
    <xf numFmtId="0" fontId="2" fillId="4" borderId="0">
      <alignment/>
      <protection/>
    </xf>
    <xf numFmtId="0" fontId="2" fillId="4" borderId="0">
      <alignment/>
      <protection/>
    </xf>
    <xf numFmtId="0" fontId="2" fillId="4" borderId="0">
      <alignment/>
      <protection/>
    </xf>
    <xf numFmtId="0" fontId="2" fillId="4" borderId="0">
      <alignment/>
      <protection/>
    </xf>
    <xf numFmtId="0" fontId="2" fillId="4" borderId="0">
      <alignment/>
      <protection/>
    </xf>
    <xf numFmtId="0" fontId="2" fillId="4" borderId="0">
      <alignment/>
      <protection/>
    </xf>
    <xf numFmtId="0" fontId="2" fillId="4" borderId="0">
      <alignment/>
      <protection/>
    </xf>
    <xf numFmtId="0" fontId="2" fillId="4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5" borderId="0">
      <alignment/>
      <protection/>
    </xf>
    <xf numFmtId="0" fontId="2" fillId="5" borderId="0">
      <alignment/>
      <protection/>
    </xf>
    <xf numFmtId="0" fontId="2" fillId="5" borderId="0">
      <alignment/>
      <protection/>
    </xf>
    <xf numFmtId="0" fontId="2" fillId="5" borderId="0">
      <alignment/>
      <protection/>
    </xf>
    <xf numFmtId="0" fontId="2" fillId="5" borderId="0">
      <alignment/>
      <protection/>
    </xf>
    <xf numFmtId="0" fontId="2" fillId="5" borderId="0">
      <alignment/>
      <protection/>
    </xf>
    <xf numFmtId="0" fontId="2" fillId="5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6" borderId="0">
      <alignment/>
      <protection/>
    </xf>
    <xf numFmtId="0" fontId="2" fillId="6" borderId="0">
      <alignment/>
      <protection/>
    </xf>
    <xf numFmtId="0" fontId="2" fillId="6" borderId="0">
      <alignment/>
      <protection/>
    </xf>
    <xf numFmtId="0" fontId="2" fillId="6" borderId="0">
      <alignment/>
      <protection/>
    </xf>
    <xf numFmtId="0" fontId="2" fillId="6" borderId="0">
      <alignment/>
      <protection/>
    </xf>
    <xf numFmtId="0" fontId="2" fillId="6" borderId="0">
      <alignment/>
      <protection/>
    </xf>
    <xf numFmtId="0" fontId="2" fillId="6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8" borderId="0">
      <alignment/>
      <protection/>
    </xf>
    <xf numFmtId="0" fontId="2" fillId="8" borderId="0">
      <alignment/>
      <protection/>
    </xf>
    <xf numFmtId="0" fontId="2" fillId="8" borderId="0">
      <alignment/>
      <protection/>
    </xf>
    <xf numFmtId="0" fontId="2" fillId="8" borderId="0">
      <alignment/>
      <protection/>
    </xf>
    <xf numFmtId="0" fontId="2" fillId="8" borderId="0">
      <alignment/>
      <protection/>
    </xf>
    <xf numFmtId="0" fontId="2" fillId="8" borderId="0">
      <alignment/>
      <protection/>
    </xf>
    <xf numFmtId="0" fontId="2" fillId="8" borderId="0">
      <alignment/>
      <protection/>
    </xf>
    <xf numFmtId="0" fontId="2" fillId="8" borderId="0">
      <alignment/>
      <protection/>
    </xf>
    <xf numFmtId="0" fontId="2" fillId="8" borderId="0">
      <alignment/>
      <protection/>
    </xf>
    <xf numFmtId="0" fontId="2" fillId="9" borderId="0">
      <alignment/>
      <protection/>
    </xf>
    <xf numFmtId="0" fontId="2" fillId="9" borderId="0">
      <alignment/>
      <protection/>
    </xf>
    <xf numFmtId="0" fontId="2" fillId="9" borderId="0">
      <alignment/>
      <protection/>
    </xf>
    <xf numFmtId="0" fontId="2" fillId="9" borderId="0">
      <alignment/>
      <protection/>
    </xf>
    <xf numFmtId="0" fontId="2" fillId="9" borderId="0">
      <alignment/>
      <protection/>
    </xf>
    <xf numFmtId="0" fontId="2" fillId="9" borderId="0">
      <alignment/>
      <protection/>
    </xf>
    <xf numFmtId="0" fontId="2" fillId="9" borderId="0">
      <alignment/>
      <protection/>
    </xf>
    <xf numFmtId="0" fontId="2" fillId="9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1" borderId="0">
      <alignment/>
      <protection/>
    </xf>
    <xf numFmtId="0" fontId="2" fillId="11" borderId="0">
      <alignment/>
      <protection/>
    </xf>
    <xf numFmtId="0" fontId="2" fillId="11" borderId="0">
      <alignment/>
      <protection/>
    </xf>
    <xf numFmtId="0" fontId="2" fillId="11" borderId="0">
      <alignment/>
      <protection/>
    </xf>
    <xf numFmtId="0" fontId="2" fillId="12" borderId="0">
      <alignment/>
      <protection/>
    </xf>
    <xf numFmtId="0" fontId="2" fillId="12" borderId="0">
      <alignment/>
      <protection/>
    </xf>
    <xf numFmtId="0" fontId="2" fillId="12" borderId="0">
      <alignment/>
      <protection/>
    </xf>
    <xf numFmtId="0" fontId="2" fillId="12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3" borderId="0">
      <alignment/>
      <protection/>
    </xf>
    <xf numFmtId="0" fontId="2" fillId="13" borderId="0">
      <alignment/>
      <protection/>
    </xf>
    <xf numFmtId="0" fontId="2" fillId="13" borderId="0">
      <alignment/>
      <protection/>
    </xf>
    <xf numFmtId="0" fontId="2" fillId="13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1" borderId="0">
      <alignment/>
      <protection/>
    </xf>
    <xf numFmtId="0" fontId="2" fillId="11" borderId="0">
      <alignment/>
      <protection/>
    </xf>
    <xf numFmtId="0" fontId="2" fillId="11" borderId="0">
      <alignment/>
      <protection/>
    </xf>
    <xf numFmtId="0" fontId="2" fillId="11" borderId="0">
      <alignment/>
      <protection/>
    </xf>
    <xf numFmtId="0" fontId="2" fillId="11" borderId="0">
      <alignment/>
      <protection/>
    </xf>
    <xf numFmtId="0" fontId="2" fillId="11" borderId="0">
      <alignment/>
      <protection/>
    </xf>
    <xf numFmtId="0" fontId="2" fillId="11" borderId="0">
      <alignment/>
      <protection/>
    </xf>
    <xf numFmtId="0" fontId="2" fillId="11" borderId="0">
      <alignment/>
      <protection/>
    </xf>
    <xf numFmtId="0" fontId="2" fillId="11" borderId="0">
      <alignment/>
      <protection/>
    </xf>
    <xf numFmtId="0" fontId="2" fillId="12" borderId="0">
      <alignment/>
      <protection/>
    </xf>
    <xf numFmtId="0" fontId="2" fillId="12" borderId="0">
      <alignment/>
      <protection/>
    </xf>
    <xf numFmtId="0" fontId="2" fillId="12" borderId="0">
      <alignment/>
      <protection/>
    </xf>
    <xf numFmtId="0" fontId="2" fillId="12" borderId="0">
      <alignment/>
      <protection/>
    </xf>
    <xf numFmtId="0" fontId="2" fillId="12" borderId="0">
      <alignment/>
      <protection/>
    </xf>
    <xf numFmtId="0" fontId="2" fillId="12" borderId="0">
      <alignment/>
      <protection/>
    </xf>
    <xf numFmtId="0" fontId="2" fillId="12" borderId="0">
      <alignment/>
      <protection/>
    </xf>
    <xf numFmtId="0" fontId="2" fillId="12" borderId="0">
      <alignment/>
      <protection/>
    </xf>
    <xf numFmtId="0" fontId="2" fillId="12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3" borderId="0">
      <alignment/>
      <protection/>
    </xf>
    <xf numFmtId="0" fontId="2" fillId="13" borderId="0">
      <alignment/>
      <protection/>
    </xf>
    <xf numFmtId="0" fontId="2" fillId="13" borderId="0">
      <alignment/>
      <protection/>
    </xf>
    <xf numFmtId="0" fontId="2" fillId="13" borderId="0">
      <alignment/>
      <protection/>
    </xf>
    <xf numFmtId="0" fontId="2" fillId="13" borderId="0">
      <alignment/>
      <protection/>
    </xf>
    <xf numFmtId="0" fontId="2" fillId="13" borderId="0">
      <alignment/>
      <protection/>
    </xf>
    <xf numFmtId="0" fontId="2" fillId="13" borderId="0">
      <alignment/>
      <protection/>
    </xf>
    <xf numFmtId="0" fontId="2" fillId="13" borderId="0">
      <alignment/>
      <protection/>
    </xf>
    <xf numFmtId="0" fontId="2" fillId="13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12" fillId="14" borderId="0">
      <alignment/>
      <protection/>
    </xf>
    <xf numFmtId="0" fontId="12" fillId="14" borderId="0">
      <alignment/>
      <protection/>
    </xf>
    <xf numFmtId="0" fontId="12" fillId="11" borderId="0">
      <alignment/>
      <protection/>
    </xf>
    <xf numFmtId="0" fontId="12" fillId="11" borderId="0">
      <alignment/>
      <protection/>
    </xf>
    <xf numFmtId="0" fontId="12" fillId="12" borderId="0">
      <alignment/>
      <protection/>
    </xf>
    <xf numFmtId="0" fontId="12" fillId="12" borderId="0">
      <alignment/>
      <protection/>
    </xf>
    <xf numFmtId="0" fontId="12" fillId="15" borderId="0">
      <alignment/>
      <protection/>
    </xf>
    <xf numFmtId="0" fontId="12" fillId="15" borderId="0">
      <alignment/>
      <protection/>
    </xf>
    <xf numFmtId="0" fontId="12" fillId="16" borderId="0">
      <alignment/>
      <protection/>
    </xf>
    <xf numFmtId="0" fontId="12" fillId="16" borderId="0">
      <alignment/>
      <protection/>
    </xf>
    <xf numFmtId="0" fontId="12" fillId="17" borderId="0">
      <alignment/>
      <protection/>
    </xf>
    <xf numFmtId="0" fontId="12" fillId="17" borderId="0">
      <alignment/>
      <protection/>
    </xf>
    <xf numFmtId="0" fontId="12" fillId="14" borderId="0">
      <alignment/>
      <protection/>
    </xf>
    <xf numFmtId="0" fontId="12" fillId="14" borderId="0">
      <alignment/>
      <protection/>
    </xf>
    <xf numFmtId="0" fontId="12" fillId="14" borderId="0">
      <alignment/>
      <protection/>
    </xf>
    <xf numFmtId="0" fontId="12" fillId="14" borderId="0">
      <alignment/>
      <protection/>
    </xf>
    <xf numFmtId="0" fontId="12" fillId="11" borderId="0">
      <alignment/>
      <protection/>
    </xf>
    <xf numFmtId="0" fontId="12" fillId="11" borderId="0">
      <alignment/>
      <protection/>
    </xf>
    <xf numFmtId="0" fontId="12" fillId="11" borderId="0">
      <alignment/>
      <protection/>
    </xf>
    <xf numFmtId="0" fontId="12" fillId="11" borderId="0">
      <alignment/>
      <protection/>
    </xf>
    <xf numFmtId="0" fontId="12" fillId="12" borderId="0">
      <alignment/>
      <protection/>
    </xf>
    <xf numFmtId="0" fontId="12" fillId="12" borderId="0">
      <alignment/>
      <protection/>
    </xf>
    <xf numFmtId="0" fontId="12" fillId="12" borderId="0">
      <alignment/>
      <protection/>
    </xf>
    <xf numFmtId="0" fontId="12" fillId="12" borderId="0">
      <alignment/>
      <protection/>
    </xf>
    <xf numFmtId="0" fontId="12" fillId="15" borderId="0">
      <alignment/>
      <protection/>
    </xf>
    <xf numFmtId="0" fontId="12" fillId="15" borderId="0">
      <alignment/>
      <protection/>
    </xf>
    <xf numFmtId="0" fontId="12" fillId="15" borderId="0">
      <alignment/>
      <protection/>
    </xf>
    <xf numFmtId="0" fontId="12" fillId="15" borderId="0">
      <alignment/>
      <protection/>
    </xf>
    <xf numFmtId="0" fontId="12" fillId="16" borderId="0">
      <alignment/>
      <protection/>
    </xf>
    <xf numFmtId="0" fontId="12" fillId="16" borderId="0">
      <alignment/>
      <protection/>
    </xf>
    <xf numFmtId="0" fontId="12" fillId="16" borderId="0">
      <alignment/>
      <protection/>
    </xf>
    <xf numFmtId="0" fontId="12" fillId="16" borderId="0">
      <alignment/>
      <protection/>
    </xf>
    <xf numFmtId="0" fontId="12" fillId="17" borderId="0">
      <alignment/>
      <protection/>
    </xf>
    <xf numFmtId="0" fontId="12" fillId="17" borderId="0">
      <alignment/>
      <protection/>
    </xf>
    <xf numFmtId="0" fontId="12" fillId="17" borderId="0">
      <alignment/>
      <protection/>
    </xf>
    <xf numFmtId="0" fontId="12" fillId="17" borderId="0">
      <alignment/>
      <protection/>
    </xf>
    <xf numFmtId="0" fontId="12" fillId="18" borderId="0">
      <alignment/>
      <protection/>
    </xf>
    <xf numFmtId="0" fontId="12" fillId="18" borderId="0">
      <alignment/>
      <protection/>
    </xf>
    <xf numFmtId="0" fontId="12" fillId="19" borderId="0">
      <alignment/>
      <protection/>
    </xf>
    <xf numFmtId="0" fontId="12" fillId="19" borderId="0">
      <alignment/>
      <protection/>
    </xf>
    <xf numFmtId="0" fontId="12" fillId="20" borderId="0">
      <alignment/>
      <protection/>
    </xf>
    <xf numFmtId="0" fontId="12" fillId="20" borderId="0">
      <alignment/>
      <protection/>
    </xf>
    <xf numFmtId="0" fontId="12" fillId="15" borderId="0">
      <alignment/>
      <protection/>
    </xf>
    <xf numFmtId="0" fontId="12" fillId="15" borderId="0">
      <alignment/>
      <protection/>
    </xf>
    <xf numFmtId="0" fontId="12" fillId="16" borderId="0">
      <alignment/>
      <protection/>
    </xf>
    <xf numFmtId="0" fontId="12" fillId="16" borderId="0">
      <alignment/>
      <protection/>
    </xf>
    <xf numFmtId="0" fontId="12" fillId="21" borderId="0">
      <alignment/>
      <protection/>
    </xf>
    <xf numFmtId="0" fontId="12" fillId="21" borderId="0">
      <alignment/>
      <protection/>
    </xf>
    <xf numFmtId="0" fontId="13" fillId="5" borderId="0">
      <alignment/>
      <protection/>
    </xf>
    <xf numFmtId="0" fontId="13" fillId="5" borderId="0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5" fillId="24" borderId="5">
      <alignment/>
      <protection/>
    </xf>
    <xf numFmtId="0" fontId="15" fillId="24" borderId="5">
      <alignment/>
      <protection/>
    </xf>
    <xf numFmtId="41" fontId="1" fillId="0" borderId="0">
      <alignment/>
      <protection/>
    </xf>
    <xf numFmtId="41" fontId="1" fillId="0" borderId="0">
      <alignment/>
      <protection/>
    </xf>
    <xf numFmtId="41" fontId="1" fillId="0" borderId="0">
      <alignment/>
      <protection/>
    </xf>
    <xf numFmtId="41" fontId="1" fillId="0" borderId="0">
      <alignment/>
      <protection/>
    </xf>
    <xf numFmtId="41" fontId="1" fillId="0" borderId="0">
      <alignment/>
      <protection/>
    </xf>
    <xf numFmtId="41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27" fillId="0" borderId="0">
      <alignment/>
      <protection/>
    </xf>
    <xf numFmtId="43" fontId="27" fillId="0" borderId="0">
      <alignment/>
      <protection/>
    </xf>
    <xf numFmtId="43" fontId="27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2" fontId="1" fillId="0" borderId="0">
      <alignment/>
      <protection/>
    </xf>
    <xf numFmtId="42" fontId="1" fillId="0" borderId="0">
      <alignment/>
      <protection/>
    </xf>
    <xf numFmtId="42" fontId="1" fillId="0" borderId="0">
      <alignment/>
      <protection/>
    </xf>
    <xf numFmtId="42" fontId="1" fillId="0" borderId="0">
      <alignment/>
      <protection/>
    </xf>
    <xf numFmtId="42" fontId="1" fillId="0" borderId="0">
      <alignment/>
      <protection/>
    </xf>
    <xf numFmtId="42" fontId="1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44" fontId="27" fillId="0" borderId="0">
      <alignment/>
      <protection/>
    </xf>
    <xf numFmtId="44" fontId="27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44" fontId="1" fillId="0" borderId="0">
      <alignment/>
      <protection/>
    </xf>
    <xf numFmtId="0" fontId="17" fillId="6" borderId="0">
      <alignment/>
      <protection/>
    </xf>
    <xf numFmtId="0" fontId="17" fillId="6" borderId="0">
      <alignment/>
      <protection/>
    </xf>
    <xf numFmtId="0" fontId="17" fillId="6" borderId="0">
      <alignment/>
      <protection/>
    </xf>
    <xf numFmtId="0" fontId="17" fillId="6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6" borderId="0">
      <alignment/>
      <protection/>
    </xf>
    <xf numFmtId="0" fontId="17" fillId="6" borderId="0">
      <alignment/>
      <protection/>
    </xf>
    <xf numFmtId="0" fontId="18" fillId="0" borderId="6">
      <alignment/>
      <protection/>
    </xf>
    <xf numFmtId="0" fontId="18" fillId="0" borderId="6">
      <alignment/>
      <protection/>
    </xf>
    <xf numFmtId="0" fontId="19" fillId="0" borderId="7">
      <alignment/>
      <protection/>
    </xf>
    <xf numFmtId="0" fontId="19" fillId="0" borderId="7">
      <alignment/>
      <protection/>
    </xf>
    <xf numFmtId="0" fontId="20" fillId="0" borderId="8">
      <alignment/>
      <protection/>
    </xf>
    <xf numFmtId="0" fontId="20" fillId="0" borderId="8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12" fillId="18" borderId="0">
      <alignment/>
      <protection/>
    </xf>
    <xf numFmtId="0" fontId="12" fillId="18" borderId="0">
      <alignment/>
      <protection/>
    </xf>
    <xf numFmtId="0" fontId="12" fillId="18" borderId="0">
      <alignment/>
      <protection/>
    </xf>
    <xf numFmtId="0" fontId="12" fillId="18" borderId="0">
      <alignment/>
      <protection/>
    </xf>
    <xf numFmtId="0" fontId="12" fillId="19" borderId="0">
      <alignment/>
      <protection/>
    </xf>
    <xf numFmtId="0" fontId="12" fillId="19" borderId="0">
      <alignment/>
      <protection/>
    </xf>
    <xf numFmtId="0" fontId="12" fillId="19" borderId="0">
      <alignment/>
      <protection/>
    </xf>
    <xf numFmtId="0" fontId="12" fillId="19" borderId="0">
      <alignment/>
      <protection/>
    </xf>
    <xf numFmtId="0" fontId="12" fillId="20" borderId="0">
      <alignment/>
      <protection/>
    </xf>
    <xf numFmtId="0" fontId="12" fillId="20" borderId="0">
      <alignment/>
      <protection/>
    </xf>
    <xf numFmtId="0" fontId="12" fillId="20" borderId="0">
      <alignment/>
      <protection/>
    </xf>
    <xf numFmtId="0" fontId="12" fillId="20" borderId="0">
      <alignment/>
      <protection/>
    </xf>
    <xf numFmtId="0" fontId="12" fillId="15" borderId="0">
      <alignment/>
      <protection/>
    </xf>
    <xf numFmtId="0" fontId="12" fillId="15" borderId="0">
      <alignment/>
      <protection/>
    </xf>
    <xf numFmtId="0" fontId="12" fillId="15" borderId="0">
      <alignment/>
      <protection/>
    </xf>
    <xf numFmtId="0" fontId="12" fillId="15" borderId="0">
      <alignment/>
      <protection/>
    </xf>
    <xf numFmtId="0" fontId="12" fillId="16" borderId="0">
      <alignment/>
      <protection/>
    </xf>
    <xf numFmtId="0" fontId="12" fillId="16" borderId="0">
      <alignment/>
      <protection/>
    </xf>
    <xf numFmtId="0" fontId="12" fillId="16" borderId="0">
      <alignment/>
      <protection/>
    </xf>
    <xf numFmtId="0" fontId="12" fillId="16" borderId="0">
      <alignment/>
      <protection/>
    </xf>
    <xf numFmtId="0" fontId="12" fillId="21" borderId="0">
      <alignment/>
      <protection/>
    </xf>
    <xf numFmtId="0" fontId="12" fillId="21" borderId="0">
      <alignment/>
      <protection/>
    </xf>
    <xf numFmtId="0" fontId="12" fillId="21" borderId="0">
      <alignment/>
      <protection/>
    </xf>
    <xf numFmtId="0" fontId="12" fillId="21" borderId="0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14" fillId="23" borderId="4">
      <alignment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0" fillId="25" borderId="0">
      <alignment horizontal="center" vertical="top"/>
      <protection/>
    </xf>
    <xf numFmtId="0" fontId="2" fillId="23" borderId="0">
      <alignment horizontal="center" vertical="top"/>
      <protection/>
    </xf>
    <xf numFmtId="0" fontId="22" fillId="0" borderId="10">
      <alignment/>
      <protection/>
    </xf>
    <xf numFmtId="0" fontId="22" fillId="0" borderId="10">
      <alignment/>
      <protection/>
    </xf>
    <xf numFmtId="0" fontId="13" fillId="5" borderId="0">
      <alignment/>
      <protection/>
    </xf>
    <xf numFmtId="0" fontId="13" fillId="5" borderId="0">
      <alignment/>
      <protection/>
    </xf>
    <xf numFmtId="0" fontId="13" fillId="5" borderId="0">
      <alignment/>
      <protection/>
    </xf>
    <xf numFmtId="0" fontId="13" fillId="5" borderId="0">
      <alignment/>
      <protection/>
    </xf>
    <xf numFmtId="0" fontId="18" fillId="0" borderId="6">
      <alignment/>
      <protection/>
    </xf>
    <xf numFmtId="0" fontId="18" fillId="0" borderId="6">
      <alignment/>
      <protection/>
    </xf>
    <xf numFmtId="0" fontId="18" fillId="0" borderId="6">
      <alignment/>
      <protection/>
    </xf>
    <xf numFmtId="0" fontId="18" fillId="0" borderId="6">
      <alignment/>
      <protection/>
    </xf>
    <xf numFmtId="0" fontId="18" fillId="0" borderId="6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9" fillId="0" borderId="7">
      <alignment/>
      <protection/>
    </xf>
    <xf numFmtId="0" fontId="19" fillId="0" borderId="7">
      <alignment/>
      <protection/>
    </xf>
    <xf numFmtId="0" fontId="19" fillId="0" borderId="7">
      <alignment/>
      <protection/>
    </xf>
    <xf numFmtId="0" fontId="19" fillId="0" borderId="7">
      <alignment/>
      <protection/>
    </xf>
    <xf numFmtId="0" fontId="19" fillId="0" borderId="7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0" fillId="0" borderId="8">
      <alignment/>
      <protection/>
    </xf>
    <xf numFmtId="0" fontId="20" fillId="0" borderId="8">
      <alignment/>
      <protection/>
    </xf>
    <xf numFmtId="0" fontId="20" fillId="0" borderId="8">
      <alignment/>
      <protection/>
    </xf>
    <xf numFmtId="0" fontId="20" fillId="0" borderId="8">
      <alignment/>
      <protection/>
    </xf>
    <xf numFmtId="0" fontId="20" fillId="0" borderId="8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3" fillId="26" borderId="0">
      <alignment/>
      <protection/>
    </xf>
    <xf numFmtId="0" fontId="23" fillId="26" borderId="0">
      <alignment/>
      <protection/>
    </xf>
    <xf numFmtId="0" fontId="23" fillId="26" borderId="0">
      <alignment/>
      <protection/>
    </xf>
    <xf numFmtId="0" fontId="23" fillId="26" borderId="0">
      <alignment/>
      <protection/>
    </xf>
    <xf numFmtId="0" fontId="23" fillId="26" borderId="0">
      <alignment/>
      <protection/>
    </xf>
    <xf numFmtId="0" fontId="23" fillId="26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11" fillId="0" borderId="0">
      <alignment horizontal="justify" vertical="justify"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" fillId="22" borderId="3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0" fontId="24" fillId="23" borderId="9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0" fontId="22" fillId="0" borderId="10">
      <alignment/>
      <protection/>
    </xf>
    <xf numFmtId="0" fontId="22" fillId="0" borderId="10">
      <alignment/>
      <protection/>
    </xf>
    <xf numFmtId="0" fontId="22" fillId="0" borderId="10">
      <alignment/>
      <protection/>
    </xf>
    <xf numFmtId="0" fontId="22" fillId="0" borderId="10">
      <alignment/>
      <protection/>
    </xf>
    <xf numFmtId="0" fontId="22" fillId="0" borderId="10">
      <alignment/>
      <protection/>
    </xf>
    <xf numFmtId="0" fontId="15" fillId="24" borderId="5">
      <alignment/>
      <protection/>
    </xf>
    <xf numFmtId="0" fontId="15" fillId="24" borderId="5">
      <alignment/>
      <protection/>
    </xf>
    <xf numFmtId="0" fontId="15" fillId="24" borderId="5">
      <alignment/>
      <protection/>
    </xf>
    <xf numFmtId="0" fontId="15" fillId="24" borderId="5">
      <alignment/>
      <protection/>
    </xf>
    <xf numFmtId="0" fontId="15" fillId="24" borderId="5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5" fillId="0" borderId="11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1" fillId="9" borderId="4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169" fontId="1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3" borderId="4" applyNumberFormat="0" applyAlignment="0" applyProtection="0"/>
    <xf numFmtId="0" fontId="15" fillId="24" borderId="5" applyNumberFormat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4" applyNumberFormat="0" applyAlignment="0" applyProtection="0"/>
    <xf numFmtId="1" fontId="1" fillId="0" borderId="0">
      <alignment horizontal="left" vertical="top"/>
      <protection/>
    </xf>
    <xf numFmtId="4" fontId="10" fillId="0" borderId="0">
      <alignment horizontal="right" wrapText="1"/>
      <protection/>
    </xf>
    <xf numFmtId="0" fontId="10" fillId="0" borderId="0">
      <alignment horizontal="right"/>
      <protection/>
    </xf>
    <xf numFmtId="0" fontId="22" fillId="0" borderId="10" applyNumberFormat="0" applyFill="0" applyAlignment="0" applyProtection="0"/>
    <xf numFmtId="0" fontId="23" fillId="26" borderId="0" applyNumberFormat="0" applyBorder="0" applyAlignment="0" applyProtection="0"/>
    <xf numFmtId="0" fontId="1" fillId="22" borderId="3" applyNumberFormat="0" applyFont="0" applyAlignment="0" applyProtection="0"/>
    <xf numFmtId="0" fontId="24" fillId="23" borderId="9" applyNumberFormat="0" applyAlignment="0" applyProtection="0"/>
    <xf numFmtId="0" fontId="29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43" fontId="27" fillId="0" borderId="0">
      <alignment/>
      <protection/>
    </xf>
    <xf numFmtId="43" fontId="27" fillId="0" borderId="0">
      <alignment/>
      <protection/>
    </xf>
    <xf numFmtId="44" fontId="2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36" fillId="0" borderId="0">
      <alignment horizontal="left" vertical="top" wrapText="1"/>
      <protection locked="0"/>
    </xf>
    <xf numFmtId="0" fontId="32" fillId="0" borderId="0">
      <alignment horizontal="left"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2" fillId="0" borderId="0">
      <alignment horizontal="left"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2" fillId="0" borderId="0">
      <alignment horizontal="left" vertical="top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 horizontal="left" vertical="top"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 horizontal="left"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 horizontal="left"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 horizontal="left"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 horizontal="left"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3" fillId="3" borderId="2">
      <alignment vertical="center"/>
      <protection/>
    </xf>
    <xf numFmtId="0" fontId="32" fillId="0" borderId="0">
      <alignment horizontal="left" vertical="top"/>
      <protection/>
    </xf>
  </cellStyleXfs>
  <cellXfs count="121">
    <xf numFmtId="0" fontId="0" fillId="0" borderId="0" xfId="0"/>
    <xf numFmtId="0" fontId="1" fillId="0" borderId="0" xfId="27">
      <alignment/>
      <protection/>
    </xf>
    <xf numFmtId="0" fontId="3" fillId="0" borderId="0" xfId="27" applyFont="1" applyFill="1">
      <alignment/>
      <protection/>
    </xf>
    <xf numFmtId="0" fontId="3" fillId="0" borderId="0" xfId="27" applyFont="1" applyFill="1" applyAlignment="1">
      <alignment/>
      <protection/>
    </xf>
    <xf numFmtId="0" fontId="3" fillId="0" borderId="0" xfId="27" applyFont="1" applyFill="1" applyAlignment="1">
      <alignment wrapText="1"/>
      <protection/>
    </xf>
    <xf numFmtId="9" fontId="3" fillId="0" borderId="0" xfId="27" applyNumberFormat="1" applyFont="1" applyFill="1">
      <alignment/>
      <protection/>
    </xf>
    <xf numFmtId="0" fontId="3" fillId="13" borderId="12" xfId="27" applyFont="1" applyFill="1" applyBorder="1" applyAlignment="1">
      <alignment wrapText="1"/>
      <protection/>
    </xf>
    <xf numFmtId="0" fontId="3" fillId="0" borderId="12" xfId="27" applyFont="1" applyFill="1" applyBorder="1" applyAlignment="1">
      <alignment wrapText="1"/>
      <protection/>
    </xf>
    <xf numFmtId="0" fontId="3" fillId="0" borderId="13" xfId="27" applyFont="1" applyFill="1" applyBorder="1">
      <alignment/>
      <protection/>
    </xf>
    <xf numFmtId="0" fontId="3" fillId="16" borderId="12" xfId="27" applyFont="1" applyFill="1" applyBorder="1" applyAlignment="1" applyProtection="1">
      <alignment wrapText="1"/>
      <protection locked="0"/>
    </xf>
    <xf numFmtId="0" fontId="3" fillId="16" borderId="14" xfId="27" applyFont="1" applyFill="1" applyBorder="1" applyAlignment="1" applyProtection="1">
      <alignment wrapText="1"/>
      <protection locked="0"/>
    </xf>
    <xf numFmtId="0" fontId="3" fillId="16" borderId="15" xfId="27" applyFont="1" applyFill="1" applyBorder="1" applyAlignment="1" applyProtection="1">
      <alignment wrapText="1"/>
      <protection locked="0"/>
    </xf>
    <xf numFmtId="0" fontId="3" fillId="16" borderId="0" xfId="27" applyFont="1" applyFill="1" applyAlignment="1" applyProtection="1">
      <alignment wrapText="1"/>
      <protection locked="0"/>
    </xf>
    <xf numFmtId="0" fontId="1" fillId="4" borderId="12" xfId="27" applyFont="1" applyFill="1" applyBorder="1" applyProtection="1">
      <alignment/>
      <protection/>
    </xf>
    <xf numFmtId="0" fontId="1" fillId="4" borderId="14" xfId="27" applyFont="1" applyFill="1" applyBorder="1" applyProtection="1">
      <alignment/>
      <protection/>
    </xf>
    <xf numFmtId="0" fontId="1" fillId="4" borderId="16" xfId="27" applyFont="1" applyFill="1" applyBorder="1">
      <alignment/>
      <protection/>
    </xf>
    <xf numFmtId="0" fontId="1" fillId="4" borderId="12" xfId="27" applyFont="1" applyFill="1" applyBorder="1">
      <alignment/>
      <protection/>
    </xf>
    <xf numFmtId="0" fontId="6" fillId="8" borderId="0" xfId="27" applyFont="1" applyFill="1">
      <alignment/>
      <protection/>
    </xf>
    <xf numFmtId="0" fontId="3" fillId="8" borderId="0" xfId="27" applyFont="1" applyFill="1">
      <alignment/>
      <protection/>
    </xf>
    <xf numFmtId="0" fontId="3" fillId="8" borderId="0" xfId="27" applyFont="1" applyFill="1" applyAlignment="1">
      <alignment horizontal="center"/>
      <protection/>
    </xf>
    <xf numFmtId="0" fontId="3" fillId="0" borderId="0" xfId="27" applyFont="1" applyFill="1" applyAlignment="1">
      <alignment horizontal="center"/>
      <protection/>
    </xf>
    <xf numFmtId="0" fontId="3" fillId="0" borderId="0" xfId="27" applyFont="1" applyFill="1" applyBorder="1" applyAlignment="1">
      <alignment horizontal="center"/>
      <protection/>
    </xf>
    <xf numFmtId="0" fontId="1" fillId="0" borderId="0" xfId="27" applyFont="1" applyFill="1" applyBorder="1" applyAlignment="1">
      <alignment horizontal="center"/>
      <protection/>
    </xf>
    <xf numFmtId="0" fontId="3" fillId="27" borderId="0" xfId="27" applyFont="1" applyFill="1">
      <alignment/>
      <protection/>
    </xf>
    <xf numFmtId="0" fontId="1" fillId="4" borderId="12" xfId="27" applyFont="1" applyFill="1" applyBorder="1" applyProtection="1">
      <alignment/>
      <protection locked="0"/>
    </xf>
    <xf numFmtId="0" fontId="1" fillId="0" borderId="0" xfId="27" applyFont="1" applyFill="1">
      <alignment/>
      <protection/>
    </xf>
    <xf numFmtId="0" fontId="1" fillId="0" borderId="0" xfId="27" applyFill="1">
      <alignment/>
      <protection/>
    </xf>
    <xf numFmtId="0" fontId="1" fillId="0" borderId="12" xfId="27" applyFont="1" applyFill="1" applyBorder="1" applyProtection="1">
      <alignment/>
      <protection locked="0"/>
    </xf>
    <xf numFmtId="49" fontId="37" fillId="28" borderId="12" xfId="774" applyNumberFormat="1" applyFont="1" applyFill="1" applyBorder="1" applyAlignment="1">
      <alignment horizontal="center" vertical="center" wrapText="1"/>
      <protection/>
    </xf>
    <xf numFmtId="0" fontId="37" fillId="28" borderId="12" xfId="774" applyFont="1" applyFill="1" applyBorder="1" applyAlignment="1">
      <alignment horizontal="center" vertical="center" wrapText="1"/>
      <protection/>
    </xf>
    <xf numFmtId="4" fontId="37" fillId="28" borderId="12" xfId="774" applyNumberFormat="1" applyFont="1" applyFill="1" applyBorder="1" applyAlignment="1">
      <alignment horizontal="center" vertical="center" wrapText="1"/>
      <protection/>
    </xf>
    <xf numFmtId="171" fontId="37" fillId="28" borderId="12" xfId="774" applyNumberFormat="1" applyFont="1" applyFill="1" applyBorder="1" applyAlignment="1" applyProtection="1">
      <alignment horizontal="center" vertical="center" wrapText="1"/>
      <protection locked="0"/>
    </xf>
    <xf numFmtId="0" fontId="38" fillId="28" borderId="17" xfId="27" applyNumberFormat="1" applyFont="1" applyFill="1" applyBorder="1" applyAlignment="1">
      <alignment vertical="center"/>
      <protection/>
    </xf>
    <xf numFmtId="0" fontId="38" fillId="29" borderId="17" xfId="27" applyNumberFormat="1" applyFont="1" applyFill="1" applyBorder="1" applyAlignment="1">
      <alignment vertical="center"/>
      <protection/>
    </xf>
    <xf numFmtId="49" fontId="37" fillId="30" borderId="12" xfId="27" applyNumberFormat="1" applyFont="1" applyFill="1" applyBorder="1" applyAlignment="1">
      <alignment horizontal="center" vertical="center" wrapText="1"/>
      <protection/>
    </xf>
    <xf numFmtId="0" fontId="37" fillId="30" borderId="12" xfId="774" applyFont="1" applyFill="1" applyBorder="1" applyAlignment="1">
      <alignment horizontal="left" vertical="center"/>
      <protection/>
    </xf>
    <xf numFmtId="164" fontId="38" fillId="30" borderId="12" xfId="27" applyNumberFormat="1" applyFont="1" applyFill="1" applyBorder="1" applyAlignment="1">
      <alignment horizontal="center" vertical="center" wrapText="1"/>
      <protection/>
    </xf>
    <xf numFmtId="4" fontId="38" fillId="30" borderId="12" xfId="27" applyNumberFormat="1" applyFont="1" applyFill="1" applyBorder="1" applyAlignment="1">
      <alignment horizontal="right" vertical="center"/>
      <protection/>
    </xf>
    <xf numFmtId="171" fontId="38" fillId="30" borderId="12" xfId="27" applyNumberFormat="1" applyFont="1" applyFill="1" applyBorder="1" applyAlignment="1" applyProtection="1">
      <alignment horizontal="right" vertical="center"/>
      <protection locked="0"/>
    </xf>
    <xf numFmtId="171" fontId="37" fillId="30" borderId="12" xfId="27" applyNumberFormat="1" applyFont="1" applyFill="1" applyBorder="1" applyAlignment="1" applyProtection="1">
      <alignment horizontal="right" vertical="center"/>
      <protection locked="0"/>
    </xf>
    <xf numFmtId="0" fontId="38" fillId="30" borderId="17" xfId="27" applyNumberFormat="1" applyFont="1" applyFill="1" applyBorder="1" applyAlignment="1">
      <alignment vertical="center"/>
      <protection/>
    </xf>
    <xf numFmtId="49" fontId="38" fillId="0" borderId="12" xfId="27" applyNumberFormat="1" applyFont="1" applyFill="1" applyBorder="1" applyAlignment="1">
      <alignment horizontal="center" vertical="center" wrapText="1"/>
      <protection/>
    </xf>
    <xf numFmtId="3" fontId="38" fillId="0" borderId="12" xfId="774" applyNumberFormat="1" applyFont="1" applyFill="1" applyBorder="1" applyAlignment="1">
      <alignment horizontal="justify" vertical="center" wrapText="1"/>
      <protection/>
    </xf>
    <xf numFmtId="3" fontId="38" fillId="0" borderId="12" xfId="27" applyNumberFormat="1" applyFont="1" applyFill="1" applyBorder="1" applyAlignment="1">
      <alignment horizontal="center" vertical="center" wrapText="1"/>
      <protection/>
    </xf>
    <xf numFmtId="4" fontId="38" fillId="0" borderId="12" xfId="27" applyNumberFormat="1" applyFont="1" applyFill="1" applyBorder="1" applyAlignment="1">
      <alignment horizontal="right" vertical="center"/>
      <protection/>
    </xf>
    <xf numFmtId="171" fontId="38" fillId="0" borderId="12" xfId="27" applyNumberFormat="1" applyFont="1" applyFill="1" applyBorder="1" applyAlignment="1" applyProtection="1">
      <alignment horizontal="right" vertical="center"/>
      <protection locked="0"/>
    </xf>
    <xf numFmtId="0" fontId="38" fillId="0" borderId="17" xfId="27" applyNumberFormat="1" applyFont="1" applyFill="1" applyBorder="1" applyAlignment="1">
      <alignment vertical="center"/>
      <protection/>
    </xf>
    <xf numFmtId="0" fontId="38" fillId="0" borderId="12" xfId="739" applyFont="1" applyFill="1" applyBorder="1" applyAlignment="1">
      <alignment horizontal="justify" vertical="center" wrapText="1"/>
      <protection/>
    </xf>
    <xf numFmtId="0" fontId="38" fillId="0" borderId="12" xfId="774" applyFont="1" applyFill="1" applyBorder="1" applyAlignment="1">
      <alignment horizontal="justify" vertical="center" wrapText="1"/>
      <protection/>
    </xf>
    <xf numFmtId="0" fontId="38" fillId="0" borderId="12" xfId="774" applyFont="1" applyFill="1" applyBorder="1" applyAlignment="1">
      <alignment horizontal="center" vertical="center"/>
      <protection/>
    </xf>
    <xf numFmtId="3" fontId="38" fillId="0" borderId="12" xfId="774" applyNumberFormat="1" applyFont="1" applyFill="1" applyBorder="1" applyAlignment="1">
      <alignment horizontal="center" vertical="center"/>
      <protection/>
    </xf>
    <xf numFmtId="2" fontId="38" fillId="0" borderId="12" xfId="774" applyNumberFormat="1" applyFont="1" applyFill="1" applyBorder="1" applyAlignment="1">
      <alignment horizontal="justify" vertical="center" wrapText="1"/>
      <protection/>
    </xf>
    <xf numFmtId="1" fontId="38" fillId="0" borderId="12" xfId="774" applyNumberFormat="1" applyFont="1" applyFill="1" applyBorder="1" applyAlignment="1">
      <alignment horizontal="center" vertical="center"/>
      <protection/>
    </xf>
    <xf numFmtId="1" fontId="38" fillId="0" borderId="12" xfId="774" applyNumberFormat="1" applyFont="1" applyFill="1" applyBorder="1" applyAlignment="1">
      <alignment horizontal="justify" vertical="center" wrapText="1"/>
      <protection/>
    </xf>
    <xf numFmtId="4" fontId="38" fillId="0" borderId="12" xfId="774" applyNumberFormat="1" applyFont="1" applyFill="1" applyBorder="1" applyAlignment="1">
      <alignment horizontal="center" vertical="center"/>
      <protection/>
    </xf>
    <xf numFmtId="4" fontId="37" fillId="30" borderId="12" xfId="27" applyNumberFormat="1" applyFont="1" applyFill="1" applyBorder="1" applyAlignment="1">
      <alignment horizontal="right" vertical="center"/>
      <protection/>
    </xf>
    <xf numFmtId="171" fontId="38" fillId="30" borderId="12" xfId="27" applyNumberFormat="1" applyFont="1" applyFill="1" applyBorder="1" applyAlignment="1" applyProtection="1">
      <alignment horizontal="left" vertical="center"/>
      <protection locked="0"/>
    </xf>
    <xf numFmtId="49" fontId="38" fillId="0" borderId="12" xfId="774" applyNumberFormat="1" applyFont="1" applyFill="1" applyBorder="1" applyAlignment="1">
      <alignment horizontal="center" vertical="center" wrapText="1"/>
      <protection/>
    </xf>
    <xf numFmtId="0" fontId="38" fillId="0" borderId="12" xfId="41" applyFont="1" applyFill="1" applyBorder="1" applyAlignment="1">
      <alignment horizontal="justify" vertical="center" wrapText="1"/>
      <protection/>
    </xf>
    <xf numFmtId="2" fontId="38" fillId="0" borderId="12" xfId="774" applyNumberFormat="1" applyFont="1" applyFill="1" applyBorder="1" applyAlignment="1">
      <alignment horizontal="center" vertical="center"/>
      <protection/>
    </xf>
    <xf numFmtId="168" fontId="38" fillId="0" borderId="12" xfId="774" applyNumberFormat="1" applyFont="1" applyFill="1" applyBorder="1" applyAlignment="1">
      <alignment horizontal="justify" vertical="center" wrapText="1"/>
      <protection/>
    </xf>
    <xf numFmtId="4" fontId="38" fillId="0" borderId="12" xfId="27" applyNumberFormat="1" applyFont="1" applyFill="1" applyBorder="1" applyAlignment="1">
      <alignment horizontal="center" vertical="center" wrapText="1"/>
      <protection/>
    </xf>
    <xf numFmtId="171" fontId="38" fillId="0" borderId="12" xfId="27" applyNumberFormat="1" applyFont="1" applyFill="1" applyBorder="1" applyAlignment="1" applyProtection="1">
      <alignment vertical="center"/>
      <protection locked="0"/>
    </xf>
    <xf numFmtId="0" fontId="38" fillId="0" borderId="12" xfId="774" applyFont="1" applyFill="1" applyBorder="1" applyAlignment="1">
      <alignment horizontal="center" vertical="center" wrapText="1"/>
      <protection/>
    </xf>
    <xf numFmtId="2" fontId="38" fillId="0" borderId="12" xfId="774" applyNumberFormat="1" applyFont="1" applyFill="1" applyBorder="1" applyAlignment="1" applyProtection="1">
      <alignment horizontal="center" vertical="center" wrapText="1"/>
      <protection/>
    </xf>
    <xf numFmtId="1" fontId="38" fillId="0" borderId="12" xfId="774" applyNumberFormat="1" applyFont="1" applyFill="1" applyBorder="1" applyAlignment="1" applyProtection="1">
      <alignment horizontal="center" vertical="center" wrapText="1"/>
      <protection/>
    </xf>
    <xf numFmtId="49" fontId="38" fillId="0" borderId="12" xfId="774" applyNumberFormat="1" applyFont="1" applyFill="1" applyBorder="1" applyAlignment="1">
      <alignment horizontal="center" vertical="center"/>
      <protection/>
    </xf>
    <xf numFmtId="0" fontId="37" fillId="0" borderId="12" xfId="774" applyFont="1" applyFill="1" applyBorder="1" applyAlignment="1">
      <alignment horizontal="justify" vertical="center" wrapText="1"/>
      <protection/>
    </xf>
    <xf numFmtId="0" fontId="38" fillId="0" borderId="12" xfId="735" applyFont="1" applyFill="1" applyBorder="1" applyAlignment="1">
      <alignment horizontal="justify" vertical="center"/>
      <protection/>
    </xf>
    <xf numFmtId="0" fontId="38" fillId="0" borderId="12" xfId="1084" applyFont="1" applyFill="1" applyBorder="1" applyAlignment="1">
      <alignment horizontal="center" vertical="center"/>
      <protection/>
    </xf>
    <xf numFmtId="2" fontId="37" fillId="31" borderId="12" xfId="1084" applyNumberFormat="1" applyFont="1" applyFill="1" applyBorder="1" applyAlignment="1">
      <alignment horizontal="justify" vertical="center" wrapText="1"/>
      <protection/>
    </xf>
    <xf numFmtId="2" fontId="38" fillId="0" borderId="12" xfId="1084" applyNumberFormat="1" applyFont="1" applyFill="1" applyBorder="1" applyAlignment="1">
      <alignment horizontal="justify" vertical="center" wrapText="1"/>
      <protection/>
    </xf>
    <xf numFmtId="2" fontId="37" fillId="0" borderId="12" xfId="1084" applyNumberFormat="1" applyFont="1" applyFill="1" applyBorder="1" applyAlignment="1">
      <alignment horizontal="justify" vertical="center" wrapText="1"/>
      <protection/>
    </xf>
    <xf numFmtId="2" fontId="37" fillId="28" borderId="12" xfId="1084" applyNumberFormat="1" applyFont="1" applyFill="1" applyBorder="1" applyAlignment="1">
      <alignment horizontal="justify" vertical="center" wrapText="1"/>
      <protection/>
    </xf>
    <xf numFmtId="3" fontId="38" fillId="0" borderId="12" xfId="41" applyNumberFormat="1" applyFont="1" applyFill="1" applyBorder="1" applyAlignment="1">
      <alignment horizontal="center" vertical="center"/>
      <protection/>
    </xf>
    <xf numFmtId="0" fontId="37" fillId="30" borderId="12" xfId="774" applyFont="1" applyFill="1" applyBorder="1" applyAlignment="1">
      <alignment horizontal="justify" vertical="center"/>
      <protection/>
    </xf>
    <xf numFmtId="0" fontId="38" fillId="30" borderId="12" xfId="774" applyFont="1" applyFill="1" applyBorder="1" applyAlignment="1">
      <alignment horizontal="center" vertical="center"/>
      <protection/>
    </xf>
    <xf numFmtId="2" fontId="39" fillId="0" borderId="12" xfId="1085" applyNumberFormat="1" applyFont="1" applyFill="1" applyBorder="1" applyAlignment="1">
      <alignment horizontal="justify" vertical="center" wrapText="1"/>
      <protection/>
    </xf>
    <xf numFmtId="4" fontId="37" fillId="30" borderId="12" xfId="41" applyNumberFormat="1" applyFont="1" applyFill="1" applyBorder="1" applyAlignment="1">
      <alignment horizontal="left" vertical="center"/>
      <protection/>
    </xf>
    <xf numFmtId="4" fontId="38" fillId="30" borderId="12" xfId="41" applyNumberFormat="1" applyFont="1" applyFill="1" applyBorder="1" applyAlignment="1">
      <alignment horizontal="center" vertical="center"/>
      <protection/>
    </xf>
    <xf numFmtId="3" fontId="38" fillId="0" borderId="12" xfId="774" applyNumberFormat="1" applyFont="1" applyBorder="1" applyAlignment="1">
      <alignment horizontal="center" vertical="center"/>
      <protection/>
    </xf>
    <xf numFmtId="171" fontId="38" fillId="0" borderId="12" xfId="27" applyNumberFormat="1" applyFont="1" applyBorder="1" applyAlignment="1" applyProtection="1">
      <alignment horizontal="right" vertical="center"/>
      <protection locked="0"/>
    </xf>
    <xf numFmtId="0" fontId="38" fillId="0" borderId="12" xfId="774" applyFont="1" applyBorder="1" applyAlignment="1">
      <alignment horizontal="center" vertical="center"/>
      <protection/>
    </xf>
    <xf numFmtId="2" fontId="38" fillId="0" borderId="12" xfId="774" applyNumberFormat="1" applyFont="1" applyBorder="1" applyAlignment="1">
      <alignment horizontal="center" vertical="center"/>
      <protection/>
    </xf>
    <xf numFmtId="3" fontId="38" fillId="0" borderId="12" xfId="41" applyNumberFormat="1" applyFont="1" applyBorder="1" applyAlignment="1">
      <alignment horizontal="justify" vertical="center" wrapText="1"/>
      <protection/>
    </xf>
    <xf numFmtId="4" fontId="38" fillId="0" borderId="12" xfId="41" applyNumberFormat="1" applyFont="1" applyBorder="1" applyAlignment="1">
      <alignment horizontal="justify" vertical="center" wrapText="1"/>
      <protection/>
    </xf>
    <xf numFmtId="4" fontId="38" fillId="0" borderId="12" xfId="774" applyNumberFormat="1" applyFont="1" applyBorder="1" applyAlignment="1">
      <alignment horizontal="center" vertical="center"/>
      <protection/>
    </xf>
    <xf numFmtId="49" fontId="37" fillId="0" borderId="12" xfId="27" applyNumberFormat="1" applyFont="1" applyFill="1" applyBorder="1" applyAlignment="1">
      <alignment horizontal="center" vertical="center" wrapText="1"/>
      <protection/>
    </xf>
    <xf numFmtId="0" fontId="38" fillId="0" borderId="12" xfId="27" applyNumberFormat="1" applyFont="1" applyFill="1" applyBorder="1" applyAlignment="1">
      <alignment vertical="center" wrapText="1"/>
      <protection/>
    </xf>
    <xf numFmtId="164" fontId="38" fillId="0" borderId="12" xfId="27" applyNumberFormat="1" applyFont="1" applyFill="1" applyBorder="1" applyAlignment="1">
      <alignment horizontal="center" vertical="center"/>
      <protection/>
    </xf>
    <xf numFmtId="171" fontId="38" fillId="0" borderId="12" xfId="27" applyNumberFormat="1" applyFont="1" applyFill="1" applyBorder="1" applyAlignment="1">
      <alignment horizontal="right" vertical="center"/>
      <protection/>
    </xf>
    <xf numFmtId="49" fontId="37" fillId="0" borderId="12" xfId="27" applyNumberFormat="1" applyFont="1" applyBorder="1" applyAlignment="1">
      <alignment horizontal="center" vertical="center" wrapText="1"/>
      <protection/>
    </xf>
    <xf numFmtId="0" fontId="38" fillId="0" borderId="12" xfId="27" applyNumberFormat="1" applyFont="1" applyBorder="1" applyAlignment="1">
      <alignment vertical="center" wrapText="1"/>
      <protection/>
    </xf>
    <xf numFmtId="164" fontId="38" fillId="0" borderId="12" xfId="27" applyNumberFormat="1" applyFont="1" applyBorder="1" applyAlignment="1">
      <alignment horizontal="center" vertical="center"/>
      <protection/>
    </xf>
    <xf numFmtId="171" fontId="38" fillId="0" borderId="12" xfId="27" applyNumberFormat="1" applyFont="1" applyBorder="1" applyAlignment="1">
      <alignment horizontal="right" vertical="center"/>
      <protection/>
    </xf>
    <xf numFmtId="0" fontId="38" fillId="0" borderId="17" xfId="27" applyNumberFormat="1" applyFont="1" applyBorder="1" applyAlignment="1">
      <alignment vertical="center"/>
      <protection/>
    </xf>
    <xf numFmtId="0" fontId="41" fillId="0" borderId="12" xfId="1084" applyFont="1" applyFill="1" applyBorder="1" applyAlignment="1">
      <alignment horizontal="center" vertical="center"/>
      <protection/>
    </xf>
    <xf numFmtId="4" fontId="41" fillId="0" borderId="12" xfId="27" applyNumberFormat="1" applyFont="1" applyFill="1" applyBorder="1" applyAlignment="1">
      <alignment horizontal="right" vertical="center"/>
      <protection/>
    </xf>
    <xf numFmtId="0" fontId="38" fillId="0" borderId="12" xfId="1179" applyFont="1" applyFill="1" applyBorder="1" applyAlignment="1">
      <alignment horizontal="center" vertical="center"/>
      <protection/>
    </xf>
    <xf numFmtId="2" fontId="38" fillId="0" borderId="12" xfId="1179" applyNumberFormat="1" applyFont="1" applyFill="1" applyBorder="1" applyAlignment="1">
      <alignment horizontal="justify" vertical="center" wrapText="1"/>
      <protection/>
    </xf>
    <xf numFmtId="3" fontId="38" fillId="0" borderId="12" xfId="774" applyNumberFormat="1" applyFont="1" applyFill="1" applyBorder="1" applyAlignment="1">
      <alignment horizontal="center" vertical="center" wrapText="1"/>
      <protection/>
    </xf>
    <xf numFmtId="4" fontId="38" fillId="0" borderId="12" xfId="27" applyNumberFormat="1" applyFont="1" applyFill="1" applyBorder="1" applyAlignment="1">
      <alignment vertical="center"/>
      <protection/>
    </xf>
    <xf numFmtId="0" fontId="37" fillId="0" borderId="12" xfId="774" applyFont="1" applyFill="1" applyBorder="1" applyAlignment="1">
      <alignment horizontal="left" vertical="center"/>
      <protection/>
    </xf>
    <xf numFmtId="164" fontId="38" fillId="0" borderId="12" xfId="27" applyNumberFormat="1" applyFont="1" applyFill="1" applyBorder="1" applyAlignment="1">
      <alignment horizontal="center" vertical="center" wrapText="1"/>
      <protection/>
    </xf>
    <xf numFmtId="171" fontId="37" fillId="0" borderId="12" xfId="27" applyNumberFormat="1" applyFont="1" applyFill="1" applyBorder="1" applyAlignment="1" applyProtection="1">
      <alignment horizontal="right" vertical="center"/>
      <protection locked="0"/>
    </xf>
    <xf numFmtId="4" fontId="37" fillId="0" borderId="12" xfId="27" applyNumberFormat="1" applyFont="1" applyFill="1" applyBorder="1" applyAlignment="1">
      <alignment horizontal="right" vertical="center"/>
      <protection/>
    </xf>
    <xf numFmtId="171" fontId="38" fillId="0" borderId="12" xfId="27" applyNumberFormat="1" applyFont="1" applyFill="1" applyBorder="1" applyAlignment="1" applyProtection="1">
      <alignment horizontal="left" vertical="center"/>
      <protection locked="0"/>
    </xf>
    <xf numFmtId="0" fontId="37" fillId="0" borderId="12" xfId="774" applyFont="1" applyFill="1" applyBorder="1" applyAlignment="1">
      <alignment horizontal="justify" vertical="center"/>
      <protection/>
    </xf>
    <xf numFmtId="4" fontId="37" fillId="0" borderId="12" xfId="41" applyNumberFormat="1" applyFont="1" applyFill="1" applyBorder="1" applyAlignment="1">
      <alignment horizontal="left" vertical="center"/>
      <protection/>
    </xf>
    <xf numFmtId="4" fontId="38" fillId="0" borderId="12" xfId="41" applyNumberFormat="1" applyFont="1" applyFill="1" applyBorder="1" applyAlignment="1">
      <alignment horizontal="center" vertical="center"/>
      <protection/>
    </xf>
    <xf numFmtId="49" fontId="37" fillId="32" borderId="12" xfId="27" applyNumberFormat="1" applyFont="1" applyFill="1" applyBorder="1" applyAlignment="1">
      <alignment horizontal="center" vertical="center" wrapText="1"/>
      <protection/>
    </xf>
    <xf numFmtId="0" fontId="37" fillId="32" borderId="12" xfId="774" applyFont="1" applyFill="1" applyBorder="1" applyAlignment="1">
      <alignment horizontal="left" vertical="center"/>
      <protection/>
    </xf>
    <xf numFmtId="164" fontId="38" fillId="32" borderId="12" xfId="27" applyNumberFormat="1" applyFont="1" applyFill="1" applyBorder="1" applyAlignment="1">
      <alignment horizontal="center" vertical="center" wrapText="1"/>
      <protection/>
    </xf>
    <xf numFmtId="4" fontId="38" fillId="32" borderId="12" xfId="27" applyNumberFormat="1" applyFont="1" applyFill="1" applyBorder="1" applyAlignment="1">
      <alignment horizontal="right" vertical="center"/>
      <protection/>
    </xf>
    <xf numFmtId="171" fontId="38" fillId="32" borderId="12" xfId="27" applyNumberFormat="1" applyFont="1" applyFill="1" applyBorder="1" applyAlignment="1" applyProtection="1">
      <alignment horizontal="right" vertical="center"/>
      <protection locked="0"/>
    </xf>
    <xf numFmtId="171" fontId="37" fillId="32" borderId="12" xfId="27" applyNumberFormat="1" applyFont="1" applyFill="1" applyBorder="1" applyAlignment="1" applyProtection="1">
      <alignment horizontal="right" vertical="center"/>
      <protection locked="0"/>
    </xf>
    <xf numFmtId="0" fontId="38" fillId="32" borderId="17" xfId="27" applyNumberFormat="1" applyFont="1" applyFill="1" applyBorder="1" applyAlignment="1">
      <alignment vertical="center"/>
      <protection/>
    </xf>
    <xf numFmtId="0" fontId="4" fillId="0" borderId="0" xfId="27" applyFont="1" applyFill="1" applyAlignment="1">
      <alignment horizontal="center"/>
      <protection/>
    </xf>
    <xf numFmtId="0" fontId="3" fillId="0" borderId="0" xfId="27" applyFont="1" applyFill="1" applyAlignment="1">
      <alignment horizontal="center" wrapText="1"/>
      <protection/>
    </xf>
    <xf numFmtId="0" fontId="3" fillId="0" borderId="0" xfId="27" applyFont="1" applyFill="1" applyAlignment="1">
      <alignment/>
      <protection/>
    </xf>
    <xf numFmtId="0" fontId="3" fillId="0" borderId="0" xfId="27" applyFont="1" applyFill="1" applyAlignment="1">
      <alignment wrapText="1"/>
      <protection/>
    </xf>
  </cellXfs>
  <cellStyles count="14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2 2" xfId="21"/>
    <cellStyle name="Comma 3" xfId="22"/>
    <cellStyle name="Comma 4" xfId="23"/>
    <cellStyle name="kolona B" xfId="24"/>
    <cellStyle name="Naslov" xfId="25"/>
    <cellStyle name="Normal 18" xfId="26"/>
    <cellStyle name="Normal 2" xfId="27"/>
    <cellStyle name="Normal 2 2" xfId="28"/>
    <cellStyle name="Normal 2 2 2" xfId="29"/>
    <cellStyle name="Normal 2 2 3" xfId="30"/>
    <cellStyle name="Normal 2 2_TENDER" xfId="31"/>
    <cellStyle name="Normal 2 3" xfId="32"/>
    <cellStyle name="Normal 2 3 2" xfId="33"/>
    <cellStyle name="Normal 2 3 3" xfId="34"/>
    <cellStyle name="Normal 2 3_TENDER" xfId="35"/>
    <cellStyle name="Normal 2_01_ZG HOLDING_TROSKOVNIK_II_faza_090211" xfId="36"/>
    <cellStyle name="Normal 3" xfId="37"/>
    <cellStyle name="Normal 4" xfId="38"/>
    <cellStyle name="Normal 5" xfId="39"/>
    <cellStyle name="Normal 6" xfId="40"/>
    <cellStyle name="Normal_Troskovnik_Kanalizacija" xfId="41"/>
    <cellStyle name="Obično_Cijevni dio1" xfId="42"/>
    <cellStyle name="Percent 2" xfId="43"/>
    <cellStyle name="Ukupno" xfId="44"/>
    <cellStyle name="Ukupno 2" xfId="45"/>
    <cellStyle name="Ukupno_TENDER" xfId="46"/>
    <cellStyle name="20% - Accent1 2" xfId="47"/>
    <cellStyle name="20% - Accent1 2 2" xfId="48"/>
    <cellStyle name="20% - Accent1 2 2 2" xfId="49"/>
    <cellStyle name="20% - Accent1 2 3" xfId="50"/>
    <cellStyle name="20% - Accent2 2" xfId="51"/>
    <cellStyle name="20% - Accent2 2 2" xfId="52"/>
    <cellStyle name="20% - Accent2 2 2 2" xfId="53"/>
    <cellStyle name="20% - Accent2 2 3" xfId="54"/>
    <cellStyle name="20% - Accent3 2" xfId="55"/>
    <cellStyle name="20% - Accent3 2 2" xfId="56"/>
    <cellStyle name="20% - Accent3 2 2 2" xfId="57"/>
    <cellStyle name="20% - Accent3 2 3" xfId="58"/>
    <cellStyle name="20% - Accent4 2" xfId="59"/>
    <cellStyle name="20% - Accent4 2 2" xfId="60"/>
    <cellStyle name="20% - Accent4 2 2 2" xfId="61"/>
    <cellStyle name="20% - Accent4 2 3" xfId="62"/>
    <cellStyle name="20% - Accent5 2" xfId="63"/>
    <cellStyle name="20% - Accent5 2 2" xfId="64"/>
    <cellStyle name="20% - Accent5 2 2 2" xfId="65"/>
    <cellStyle name="20% - Accent5 2 3" xfId="66"/>
    <cellStyle name="20% - Accent6 2" xfId="67"/>
    <cellStyle name="20% - Accent6 2 2" xfId="68"/>
    <cellStyle name="20% - Accent6 2 2 2" xfId="69"/>
    <cellStyle name="20% - Accent6 2 3" xfId="70"/>
    <cellStyle name="20% - Isticanje1" xfId="71"/>
    <cellStyle name="20% - Isticanje1 2" xfId="72"/>
    <cellStyle name="20% - Isticanje1 2 2" xfId="73"/>
    <cellStyle name="20% - Isticanje1 2 2 2" xfId="74"/>
    <cellStyle name="20% - Isticanje1 2 3" xfId="75"/>
    <cellStyle name="20% - Isticanje1 3" xfId="76"/>
    <cellStyle name="20% - Isticanje1 3 2" xfId="77"/>
    <cellStyle name="20% - Isticanje1 4" xfId="78"/>
    <cellStyle name="20% - Isticanje1_Troskovnik_ TIPSKI_2_MALE" xfId="79"/>
    <cellStyle name="20% - Isticanje2" xfId="80"/>
    <cellStyle name="20% - Isticanje2 2" xfId="81"/>
    <cellStyle name="20% - Isticanje2 2 2" xfId="82"/>
    <cellStyle name="20% - Isticanje2 2 2 2" xfId="83"/>
    <cellStyle name="20% - Isticanje2 2 3" xfId="84"/>
    <cellStyle name="20% - Isticanje2 3" xfId="85"/>
    <cellStyle name="20% - Isticanje2 3 2" xfId="86"/>
    <cellStyle name="20% - Isticanje2 4" xfId="87"/>
    <cellStyle name="20% - Isticanje2_Troskovnik_ TIPSKI_2_MALE" xfId="88"/>
    <cellStyle name="20% - Isticanje3" xfId="89"/>
    <cellStyle name="20% - Isticanje3 2" xfId="90"/>
    <cellStyle name="20% - Isticanje3 2 2" xfId="91"/>
    <cellStyle name="20% - Isticanje3 2 2 2" xfId="92"/>
    <cellStyle name="20% - Isticanje3 2 3" xfId="93"/>
    <cellStyle name="20% - Isticanje3 3" xfId="94"/>
    <cellStyle name="20% - Isticanje3 3 2" xfId="95"/>
    <cellStyle name="20% - Isticanje3 4" xfId="96"/>
    <cellStyle name="20% - Isticanje3_Troskovnik_ TIPSKI_2_MALE" xfId="97"/>
    <cellStyle name="20% - Isticanje4" xfId="98"/>
    <cellStyle name="20% - Isticanje4 2" xfId="99"/>
    <cellStyle name="20% - Isticanje4 2 2" xfId="100"/>
    <cellStyle name="20% - Isticanje4 2 2 2" xfId="101"/>
    <cellStyle name="20% - Isticanje4 2 3" xfId="102"/>
    <cellStyle name="20% - Isticanje4 3" xfId="103"/>
    <cellStyle name="20% - Isticanje4 3 2" xfId="104"/>
    <cellStyle name="20% - Isticanje4 4" xfId="105"/>
    <cellStyle name="20% - Isticanje4_Troskovnik_ TIPSKI_2_MALE" xfId="106"/>
    <cellStyle name="20% - Isticanje5" xfId="107"/>
    <cellStyle name="20% - Isticanje5 2" xfId="108"/>
    <cellStyle name="20% - Isticanje5 2 2" xfId="109"/>
    <cellStyle name="20% - Isticanje5 2 2 2" xfId="110"/>
    <cellStyle name="20% - Isticanje5 2 3" xfId="111"/>
    <cellStyle name="20% - Isticanje5 3" xfId="112"/>
    <cellStyle name="20% - Isticanje5 3 2" xfId="113"/>
    <cellStyle name="20% - Isticanje5 4" xfId="114"/>
    <cellStyle name="20% - Isticanje5_Troskovnik_ TIPSKI_2_MALE" xfId="115"/>
    <cellStyle name="20% - Isticanje6" xfId="116"/>
    <cellStyle name="20% - Isticanje6 2" xfId="117"/>
    <cellStyle name="20% - Isticanje6 2 2" xfId="118"/>
    <cellStyle name="20% - Isticanje6 2 2 2" xfId="119"/>
    <cellStyle name="20% - Isticanje6 2 3" xfId="120"/>
    <cellStyle name="20% - Isticanje6 3" xfId="121"/>
    <cellStyle name="20% - Isticanje6 3 2" xfId="122"/>
    <cellStyle name="20% - Isticanje6 4" xfId="123"/>
    <cellStyle name="20% - Isticanje6_Troskovnik_ TIPSKI_2_MALE" xfId="124"/>
    <cellStyle name="40% - Accent1 2" xfId="125"/>
    <cellStyle name="40% - Accent1 2 2" xfId="126"/>
    <cellStyle name="40% - Accent1 2 2 2" xfId="127"/>
    <cellStyle name="40% - Accent1 2 3" xfId="128"/>
    <cellStyle name="40% - Accent2 2" xfId="129"/>
    <cellStyle name="40% - Accent2 2 2" xfId="130"/>
    <cellStyle name="40% - Accent2 2 2 2" xfId="131"/>
    <cellStyle name="40% - Accent2 2 3" xfId="132"/>
    <cellStyle name="40% - Accent3 2" xfId="133"/>
    <cellStyle name="40% - Accent3 2 2" xfId="134"/>
    <cellStyle name="40% - Accent3 2 2 2" xfId="135"/>
    <cellStyle name="40% - Accent3 2 3" xfId="136"/>
    <cellStyle name="40% - Accent4 2" xfId="137"/>
    <cellStyle name="40% - Accent4 2 2" xfId="138"/>
    <cellStyle name="40% - Accent4 2 2 2" xfId="139"/>
    <cellStyle name="40% - Accent4 2 3" xfId="140"/>
    <cellStyle name="40% - Accent5 2" xfId="141"/>
    <cellStyle name="40% - Accent5 2 2" xfId="142"/>
    <cellStyle name="40% - Accent5 2 2 2" xfId="143"/>
    <cellStyle name="40% - Accent5 2 3" xfId="144"/>
    <cellStyle name="40% - Accent6 2" xfId="145"/>
    <cellStyle name="40% - Accent6 2 2" xfId="146"/>
    <cellStyle name="40% - Accent6 2 2 2" xfId="147"/>
    <cellStyle name="40% - Accent6 2 3" xfId="148"/>
    <cellStyle name="40% - Isticanje1" xfId="149"/>
    <cellStyle name="40% - Isticanje1 2" xfId="150"/>
    <cellStyle name="40% - Isticanje1 2 2" xfId="151"/>
    <cellStyle name="40% - Isticanje1 2 2 2" xfId="152"/>
    <cellStyle name="40% - Isticanje1 2 3" xfId="153"/>
    <cellStyle name="40% - Isticanje1 3" xfId="154"/>
    <cellStyle name="40% - Isticanje1 3 2" xfId="155"/>
    <cellStyle name="40% - Isticanje1 4" xfId="156"/>
    <cellStyle name="40% - Isticanje1_Troskovnik_ TIPSKI_2_MALE" xfId="157"/>
    <cellStyle name="40% - Isticanje2" xfId="158"/>
    <cellStyle name="40% - Isticanje2 2" xfId="159"/>
    <cellStyle name="40% - Isticanje2 2 2" xfId="160"/>
    <cellStyle name="40% - Isticanje2 2 2 2" xfId="161"/>
    <cellStyle name="40% - Isticanje2 2 3" xfId="162"/>
    <cellStyle name="40% - Isticanje2 3" xfId="163"/>
    <cellStyle name="40% - Isticanje2 3 2" xfId="164"/>
    <cellStyle name="40% - Isticanje2 4" xfId="165"/>
    <cellStyle name="40% - Isticanje2_Troskovnik_ TIPSKI_2_MALE" xfId="166"/>
    <cellStyle name="40% - Isticanje3" xfId="167"/>
    <cellStyle name="40% - Isticanje3 2" xfId="168"/>
    <cellStyle name="40% - Isticanje3 2 2" xfId="169"/>
    <cellStyle name="40% - Isticanje3 2 2 2" xfId="170"/>
    <cellStyle name="40% - Isticanje3 2 3" xfId="171"/>
    <cellStyle name="40% - Isticanje3 3" xfId="172"/>
    <cellStyle name="40% - Isticanje3 3 2" xfId="173"/>
    <cellStyle name="40% - Isticanje3 4" xfId="174"/>
    <cellStyle name="40% - Isticanje3_Troskovnik_ TIPSKI_2_MALE" xfId="175"/>
    <cellStyle name="40% - Isticanje4" xfId="176"/>
    <cellStyle name="40% - Isticanje4 2" xfId="177"/>
    <cellStyle name="40% - Isticanje4 2 2" xfId="178"/>
    <cellStyle name="40% - Isticanje4 2 2 2" xfId="179"/>
    <cellStyle name="40% - Isticanje4 2 3" xfId="180"/>
    <cellStyle name="40% - Isticanje4 3" xfId="181"/>
    <cellStyle name="40% - Isticanje4 3 2" xfId="182"/>
    <cellStyle name="40% - Isticanje4 4" xfId="183"/>
    <cellStyle name="40% - Isticanje4_Troskovnik_ TIPSKI_2_MALE" xfId="184"/>
    <cellStyle name="40% - Isticanje5" xfId="185"/>
    <cellStyle name="40% - Isticanje5 2" xfId="186"/>
    <cellStyle name="40% - Isticanje5 2 2" xfId="187"/>
    <cellStyle name="40% - Isticanje5 2 2 2" xfId="188"/>
    <cellStyle name="40% - Isticanje5 2 3" xfId="189"/>
    <cellStyle name="40% - Isticanje5 3" xfId="190"/>
    <cellStyle name="40% - Isticanje5 3 2" xfId="191"/>
    <cellStyle name="40% - Isticanje5 4" xfId="192"/>
    <cellStyle name="40% - Isticanje5_Troskovnik_ TIPSKI_2_MALE" xfId="193"/>
    <cellStyle name="40% - Isticanje6" xfId="194"/>
    <cellStyle name="40% - Isticanje6 2" xfId="195"/>
    <cellStyle name="40% - Isticanje6 2 2" xfId="196"/>
    <cellStyle name="40% - Isticanje6 2 2 2" xfId="197"/>
    <cellStyle name="40% - Isticanje6 2 3" xfId="198"/>
    <cellStyle name="40% - Isticanje6 3" xfId="199"/>
    <cellStyle name="40% - Isticanje6 3 2" xfId="200"/>
    <cellStyle name="40% - Isticanje6 4" xfId="201"/>
    <cellStyle name="40% - Isticanje6_Troskovnik_ TIPSKI_2_MALE" xfId="202"/>
    <cellStyle name="40% - Naglasak1" xfId="203"/>
    <cellStyle name="40% - Naglasak1 2" xfId="204"/>
    <cellStyle name="40% - Naglasak1 2 2" xfId="205"/>
    <cellStyle name="40% - Naglasak1 3" xfId="206"/>
    <cellStyle name="60% - Accent1 2" xfId="207"/>
    <cellStyle name="60% - Accent1 2 2" xfId="208"/>
    <cellStyle name="60% - Accent2 2" xfId="209"/>
    <cellStyle name="60% - Accent2 2 2" xfId="210"/>
    <cellStyle name="60% - Accent3 2" xfId="211"/>
    <cellStyle name="60% - Accent3 2 2" xfId="212"/>
    <cellStyle name="60% - Accent4 2" xfId="213"/>
    <cellStyle name="60% - Accent4 2 2" xfId="214"/>
    <cellStyle name="60% - Accent5 2" xfId="215"/>
    <cellStyle name="60% - Accent5 2 2" xfId="216"/>
    <cellStyle name="60% - Accent6 2" xfId="217"/>
    <cellStyle name="60% - Accent6 2 2" xfId="218"/>
    <cellStyle name="60% - Isticanje1" xfId="219"/>
    <cellStyle name="60% - Isticanje1 2" xfId="220"/>
    <cellStyle name="60% - Isticanje1 2 2" xfId="221"/>
    <cellStyle name="60% - Isticanje1 3" xfId="222"/>
    <cellStyle name="60% - Isticanje2" xfId="223"/>
    <cellStyle name="60% - Isticanje2 2" xfId="224"/>
    <cellStyle name="60% - Isticanje2 2 2" xfId="225"/>
    <cellStyle name="60% - Isticanje2 3" xfId="226"/>
    <cellStyle name="60% - Isticanje3" xfId="227"/>
    <cellStyle name="60% - Isticanje3 2" xfId="228"/>
    <cellStyle name="60% - Isticanje3 2 2" xfId="229"/>
    <cellStyle name="60% - Isticanje3 3" xfId="230"/>
    <cellStyle name="60% - Isticanje4" xfId="231"/>
    <cellStyle name="60% - Isticanje4 2" xfId="232"/>
    <cellStyle name="60% - Isticanje4 2 2" xfId="233"/>
    <cellStyle name="60% - Isticanje4 3" xfId="234"/>
    <cellStyle name="60% - Isticanje5" xfId="235"/>
    <cellStyle name="60% - Isticanje5 2" xfId="236"/>
    <cellStyle name="60% - Isticanje5 2 2" xfId="237"/>
    <cellStyle name="60% - Isticanje5 3" xfId="238"/>
    <cellStyle name="60% - Isticanje6" xfId="239"/>
    <cellStyle name="60% - Isticanje6 2" xfId="240"/>
    <cellStyle name="60% - Isticanje6 2 2" xfId="241"/>
    <cellStyle name="60% - Isticanje6 3" xfId="242"/>
    <cellStyle name="Accent1 2" xfId="243"/>
    <cellStyle name="Accent1 2 2" xfId="244"/>
    <cellStyle name="Accent2 2" xfId="245"/>
    <cellStyle name="Accent2 2 2" xfId="246"/>
    <cellStyle name="Accent3 2" xfId="247"/>
    <cellStyle name="Accent3 2 2" xfId="248"/>
    <cellStyle name="Accent4 2" xfId="249"/>
    <cellStyle name="Accent4 2 2" xfId="250"/>
    <cellStyle name="Accent5 2" xfId="251"/>
    <cellStyle name="Accent5 2 2" xfId="252"/>
    <cellStyle name="Accent6 2" xfId="253"/>
    <cellStyle name="Accent6 2 2" xfId="254"/>
    <cellStyle name="Bad 2" xfId="255"/>
    <cellStyle name="Bad 2 2" xfId="256"/>
    <cellStyle name="Bilješka" xfId="257"/>
    <cellStyle name="Bilješka 2" xfId="258"/>
    <cellStyle name="Bilješka 2 2" xfId="259"/>
    <cellStyle name="Bilješka 2 2 2" xfId="260"/>
    <cellStyle name="Bilješka 2 2 3" xfId="261"/>
    <cellStyle name="Bilješka 2 3" xfId="262"/>
    <cellStyle name="Bilješka 2 4" xfId="263"/>
    <cellStyle name="Bilješka 3" xfId="264"/>
    <cellStyle name="Bilješka 3 2" xfId="265"/>
    <cellStyle name="Bilješka 3 3" xfId="266"/>
    <cellStyle name="Bilješka 4" xfId="267"/>
    <cellStyle name="Bilješka 5" xfId="268"/>
    <cellStyle name="Bilješka_Troskovnik_ TIPSKI_2_MALE" xfId="269"/>
    <cellStyle name="Calculation 2" xfId="270"/>
    <cellStyle name="Calculation 2 2" xfId="271"/>
    <cellStyle name="Calculation 2 2 2" xfId="272"/>
    <cellStyle name="Calculation 2 2 2 2" xfId="273"/>
    <cellStyle name="Calculation 2 2 2 3" xfId="274"/>
    <cellStyle name="Calculation 2 2 3" xfId="275"/>
    <cellStyle name="Calculation 2 2 4" xfId="276"/>
    <cellStyle name="Calculation 2 3" xfId="277"/>
    <cellStyle name="Calculation 2 3 2" xfId="278"/>
    <cellStyle name="Calculation 2 3 3" xfId="279"/>
    <cellStyle name="Calculation 2 4" xfId="280"/>
    <cellStyle name="Calculation 2 5" xfId="281"/>
    <cellStyle name="Calculation 2_TROŠKOVNIK PROJEKT OS 09092013." xfId="282"/>
    <cellStyle name="Check Cell 2" xfId="283"/>
    <cellStyle name="Check Cell 2 2" xfId="284"/>
    <cellStyle name="Comma [0] 2" xfId="285"/>
    <cellStyle name="Comma [0] 2 2" xfId="286"/>
    <cellStyle name="Comma [0] 3" xfId="287"/>
    <cellStyle name="Comma [0] 3 2" xfId="288"/>
    <cellStyle name="Comma [0] 4" xfId="289"/>
    <cellStyle name="Comma [0] 4 2" xfId="290"/>
    <cellStyle name="Comma 10" xfId="291"/>
    <cellStyle name="Comma 10 2" xfId="292"/>
    <cellStyle name="Comma 11" xfId="293"/>
    <cellStyle name="Comma 11 2" xfId="294"/>
    <cellStyle name="Comma 12" xfId="295"/>
    <cellStyle name="Comma 12 2" xfId="296"/>
    <cellStyle name="Comma 13" xfId="297"/>
    <cellStyle name="Comma 13 2" xfId="298"/>
    <cellStyle name="Comma 2 2 2" xfId="299"/>
    <cellStyle name="Comma 2 2 2 2" xfId="300"/>
    <cellStyle name="Comma 2 2 3" xfId="301"/>
    <cellStyle name="Comma 2 2 4" xfId="302"/>
    <cellStyle name="Comma 2 2 4 2" xfId="303"/>
    <cellStyle name="Comma 2 3" xfId="304"/>
    <cellStyle name="Comma 2 4" xfId="305"/>
    <cellStyle name="Comma 2 4 2" xfId="306"/>
    <cellStyle name="Comma 3 2" xfId="307"/>
    <cellStyle name="Comma 3 3" xfId="308"/>
    <cellStyle name="Comma 3 3 2" xfId="309"/>
    <cellStyle name="Comma 4 2" xfId="310"/>
    <cellStyle name="Comma 4 3" xfId="311"/>
    <cellStyle name="Comma 4 3 2" xfId="312"/>
    <cellStyle name="Comma 5" xfId="313"/>
    <cellStyle name="Comma 5 2" xfId="314"/>
    <cellStyle name="Comma 6" xfId="315"/>
    <cellStyle name="Comma 6 2" xfId="316"/>
    <cellStyle name="Comma 7" xfId="317"/>
    <cellStyle name="Comma 7 2" xfId="318"/>
    <cellStyle name="Comma 8" xfId="319"/>
    <cellStyle name="Comma 8 2" xfId="320"/>
    <cellStyle name="Comma 9" xfId="321"/>
    <cellStyle name="Comma 9 2" xfId="322"/>
    <cellStyle name="Currency [0] 2" xfId="323"/>
    <cellStyle name="Currency [0] 2 2" xfId="324"/>
    <cellStyle name="Currency [0] 3" xfId="325"/>
    <cellStyle name="Currency [0] 3 2" xfId="326"/>
    <cellStyle name="Currency [0] 4" xfId="327"/>
    <cellStyle name="Currency [0] 4 2" xfId="328"/>
    <cellStyle name="Currency 10" xfId="329"/>
    <cellStyle name="Currency 10 2" xfId="330"/>
    <cellStyle name="Currency 11" xfId="331"/>
    <cellStyle name="Currency 11 2" xfId="332"/>
    <cellStyle name="Currency 12" xfId="333"/>
    <cellStyle name="Currency 12 2" xfId="334"/>
    <cellStyle name="Currency 2" xfId="335"/>
    <cellStyle name="Currency 2 2" xfId="336"/>
    <cellStyle name="Currency 3" xfId="337"/>
    <cellStyle name="Currency 3 2" xfId="338"/>
    <cellStyle name="Currency 4" xfId="339"/>
    <cellStyle name="Currency 4 2" xfId="340"/>
    <cellStyle name="Currency 5" xfId="341"/>
    <cellStyle name="Currency 5 2" xfId="342"/>
    <cellStyle name="Currency 6" xfId="343"/>
    <cellStyle name="Currency 6 2" xfId="344"/>
    <cellStyle name="Currency 7" xfId="345"/>
    <cellStyle name="Currency 7 2" xfId="346"/>
    <cellStyle name="Currency 8" xfId="347"/>
    <cellStyle name="Currency 8 2" xfId="348"/>
    <cellStyle name="Currency 9" xfId="349"/>
    <cellStyle name="Currency 9 2" xfId="350"/>
    <cellStyle name="Dobro" xfId="351"/>
    <cellStyle name="Dobro 2" xfId="352"/>
    <cellStyle name="Dobro 2 2" xfId="353"/>
    <cellStyle name="Dobro 3" xfId="354"/>
    <cellStyle name="Euro" xfId="355"/>
    <cellStyle name="Euro 2" xfId="356"/>
    <cellStyle name="Explanatory Text 2" xfId="357"/>
    <cellStyle name="Explanatory Text 2 2" xfId="358"/>
    <cellStyle name="Good 2" xfId="359"/>
    <cellStyle name="Good 2 2" xfId="360"/>
    <cellStyle name="Heading 1 2" xfId="361"/>
    <cellStyle name="Heading 1 2 2" xfId="362"/>
    <cellStyle name="Heading 2 2" xfId="363"/>
    <cellStyle name="Heading 2 2 2" xfId="364"/>
    <cellStyle name="Heading 3 2" xfId="365"/>
    <cellStyle name="Heading 3 2 2" xfId="366"/>
    <cellStyle name="Heading 4 2" xfId="367"/>
    <cellStyle name="Heading 4 2 2" xfId="368"/>
    <cellStyle name="Input 2" xfId="369"/>
    <cellStyle name="Input 2 2" xfId="370"/>
    <cellStyle name="Input 2 2 2" xfId="371"/>
    <cellStyle name="Input 2 2 2 2" xfId="372"/>
    <cellStyle name="Input 2 2 2 3" xfId="373"/>
    <cellStyle name="Input 2 2 3" xfId="374"/>
    <cellStyle name="Input 2 2 4" xfId="375"/>
    <cellStyle name="Input 2 3" xfId="376"/>
    <cellStyle name="Input 2 3 2" xfId="377"/>
    <cellStyle name="Input 2 3 3" xfId="378"/>
    <cellStyle name="Input 2 4" xfId="379"/>
    <cellStyle name="Input 2 5" xfId="380"/>
    <cellStyle name="Input 2_TROŠKOVNIK PROJEKT OS 09092013." xfId="381"/>
    <cellStyle name="Isticanje1" xfId="382"/>
    <cellStyle name="Isticanje1 2" xfId="383"/>
    <cellStyle name="Isticanje1 2 2" xfId="384"/>
    <cellStyle name="Isticanje1 3" xfId="385"/>
    <cellStyle name="Isticanje2" xfId="386"/>
    <cellStyle name="Isticanje2 2" xfId="387"/>
    <cellStyle name="Isticanje2 2 2" xfId="388"/>
    <cellStyle name="Isticanje2 3" xfId="389"/>
    <cellStyle name="Isticanje3" xfId="390"/>
    <cellStyle name="Isticanje3 2" xfId="391"/>
    <cellStyle name="Isticanje3 2 2" xfId="392"/>
    <cellStyle name="Isticanje3 3" xfId="393"/>
    <cellStyle name="Isticanje4" xfId="394"/>
    <cellStyle name="Isticanje4 2" xfId="395"/>
    <cellStyle name="Isticanje4 2 2" xfId="396"/>
    <cellStyle name="Isticanje4 3" xfId="397"/>
    <cellStyle name="Isticanje5" xfId="398"/>
    <cellStyle name="Isticanje5 2" xfId="399"/>
    <cellStyle name="Isticanje5 2 2" xfId="400"/>
    <cellStyle name="Isticanje5 3" xfId="401"/>
    <cellStyle name="Isticanje6" xfId="402"/>
    <cellStyle name="Isticanje6 2" xfId="403"/>
    <cellStyle name="Isticanje6 2 2" xfId="404"/>
    <cellStyle name="Isticanje6 3" xfId="405"/>
    <cellStyle name="Izlaz" xfId="406"/>
    <cellStyle name="Izlaz 2" xfId="407"/>
    <cellStyle name="Izlaz 2 2" xfId="408"/>
    <cellStyle name="Izlaz 2 2 2" xfId="409"/>
    <cellStyle name="Izlaz 2 2 3" xfId="410"/>
    <cellStyle name="Izlaz 2 3" xfId="411"/>
    <cellStyle name="Izlaz 2 4" xfId="412"/>
    <cellStyle name="Izlaz 3" xfId="413"/>
    <cellStyle name="Izlaz 3 2" xfId="414"/>
    <cellStyle name="Izlaz 3 3" xfId="415"/>
    <cellStyle name="Izlaz 4" xfId="416"/>
    <cellStyle name="Izlaz 5" xfId="417"/>
    <cellStyle name="Izlaz_Troskovnik_ TIPSKI_2_MALE" xfId="418"/>
    <cellStyle name="Izračun" xfId="419"/>
    <cellStyle name="Izračun 2" xfId="420"/>
    <cellStyle name="Izračun 2 2" xfId="421"/>
    <cellStyle name="Izračun 2 2 2" xfId="422"/>
    <cellStyle name="Izračun 2 2 3" xfId="423"/>
    <cellStyle name="Izračun 2 3" xfId="424"/>
    <cellStyle name="Izračun 2 4" xfId="425"/>
    <cellStyle name="Izračun 3" xfId="426"/>
    <cellStyle name="Izračun 3 2" xfId="427"/>
    <cellStyle name="Izračun 3 3" xfId="428"/>
    <cellStyle name="Izračun 4" xfId="429"/>
    <cellStyle name="Izračun 5" xfId="430"/>
    <cellStyle name="Izračun_Troskovnik_ TIPSKI_2_MALE" xfId="431"/>
    <cellStyle name="L1" xfId="432"/>
    <cellStyle name="L1 2" xfId="433"/>
    <cellStyle name="L1 2 2" xfId="434"/>
    <cellStyle name="L1 2 2 2" xfId="435"/>
    <cellStyle name="L1 2 2 2 2" xfId="436"/>
    <cellStyle name="L1 2 2 2 2 2" xfId="437"/>
    <cellStyle name="L1 2 2 2 2 2 2" xfId="438"/>
    <cellStyle name="L1 2 2 2 2 2 2 2" xfId="439"/>
    <cellStyle name="L1 2 2 2 2 3" xfId="440"/>
    <cellStyle name="L1 2 2 2 2 3 2" xfId="441"/>
    <cellStyle name="L1 2 2 2 3" xfId="442"/>
    <cellStyle name="L1 2 2 2 3 2" xfId="443"/>
    <cellStyle name="L1 2 2 2 3 2 2" xfId="444"/>
    <cellStyle name="L1 2 2 2 4" xfId="445"/>
    <cellStyle name="L1 2 2 2 4 2" xfId="446"/>
    <cellStyle name="L1 2 2 3" xfId="447"/>
    <cellStyle name="L1 2 2 3 2" xfId="448"/>
    <cellStyle name="L1 2 2 3 2 2" xfId="449"/>
    <cellStyle name="L1 2 2 3 2 2 2" xfId="450"/>
    <cellStyle name="L1 2 2 3 3" xfId="451"/>
    <cellStyle name="L1 2 2 3 3 2" xfId="452"/>
    <cellStyle name="L1 2 2 4" xfId="453"/>
    <cellStyle name="L1 2 2 4 2" xfId="454"/>
    <cellStyle name="L1 2 2 4 2 2" xfId="455"/>
    <cellStyle name="L1 2 2 5" xfId="456"/>
    <cellStyle name="L1 2 2 5 2" xfId="457"/>
    <cellStyle name="L1 2 3" xfId="458"/>
    <cellStyle name="L1 2 3 2" xfId="459"/>
    <cellStyle name="L1 2 3 2 2" xfId="460"/>
    <cellStyle name="L1 2 3 2 2 2" xfId="461"/>
    <cellStyle name="L1 2 3 2 2 2 2" xfId="462"/>
    <cellStyle name="L1 2 3 2 3" xfId="463"/>
    <cellStyle name="L1 2 3 2 3 2" xfId="464"/>
    <cellStyle name="L1 2 3 3" xfId="465"/>
    <cellStyle name="L1 2 3 3 2" xfId="466"/>
    <cellStyle name="L1 2 3 3 2 2" xfId="467"/>
    <cellStyle name="L1 2 3 4" xfId="468"/>
    <cellStyle name="L1 2 3 4 2" xfId="469"/>
    <cellStyle name="L1 2 4" xfId="470"/>
    <cellStyle name="L1 2 4 2" xfId="471"/>
    <cellStyle name="L1 2 4 2 2" xfId="472"/>
    <cellStyle name="L1 2 4 2 2 2" xfId="473"/>
    <cellStyle name="L1 2 4 3" xfId="474"/>
    <cellStyle name="L1 2 4 3 2" xfId="475"/>
    <cellStyle name="L1 2 5" xfId="476"/>
    <cellStyle name="L1 2 5 2" xfId="477"/>
    <cellStyle name="L1 2 5 2 2" xfId="478"/>
    <cellStyle name="L1 2 6" xfId="479"/>
    <cellStyle name="L1 2 6 2" xfId="480"/>
    <cellStyle name="L1 3" xfId="481"/>
    <cellStyle name="L1 3 2" xfId="482"/>
    <cellStyle name="L1 3 2 2" xfId="483"/>
    <cellStyle name="L1 3 2 2 2" xfId="484"/>
    <cellStyle name="L1 3 2 2 2 2" xfId="485"/>
    <cellStyle name="L1 3 2 2 2 2 2" xfId="486"/>
    <cellStyle name="L1 3 2 2 3" xfId="487"/>
    <cellStyle name="L1 3 2 2 3 2" xfId="488"/>
    <cellStyle name="L1 3 2 3" xfId="489"/>
    <cellStyle name="L1 3 2 3 2" xfId="490"/>
    <cellStyle name="L1 3 2 3 2 2" xfId="491"/>
    <cellStyle name="L1 3 2 4" xfId="492"/>
    <cellStyle name="L1 3 2 4 2" xfId="493"/>
    <cellStyle name="L1 3 3" xfId="494"/>
    <cellStyle name="L1 3 3 2" xfId="495"/>
    <cellStyle name="L1 3 3 2 2" xfId="496"/>
    <cellStyle name="L1 3 3 2 2 2" xfId="497"/>
    <cellStyle name="L1 3 3 3" xfId="498"/>
    <cellStyle name="L1 3 3 3 2" xfId="499"/>
    <cellStyle name="L1 3 4" xfId="500"/>
    <cellStyle name="L1 3 4 2" xfId="501"/>
    <cellStyle name="L1 3 4 2 2" xfId="502"/>
    <cellStyle name="L1 3 5" xfId="503"/>
    <cellStyle name="L1 3 5 2" xfId="504"/>
    <cellStyle name="L1 4" xfId="505"/>
    <cellStyle name="L1 4 2" xfId="506"/>
    <cellStyle name="L1 4 2 2" xfId="507"/>
    <cellStyle name="L1 4 2 2 2" xfId="508"/>
    <cellStyle name="L1 4 2 2 2 2" xfId="509"/>
    <cellStyle name="L1 4 2 3" xfId="510"/>
    <cellStyle name="L1 4 2 3 2" xfId="511"/>
    <cellStyle name="L1 4 3" xfId="512"/>
    <cellStyle name="L1 4 3 2" xfId="513"/>
    <cellStyle name="L1 4 3 2 2" xfId="514"/>
    <cellStyle name="L1 4 4" xfId="515"/>
    <cellStyle name="L1 4 4 2" xfId="516"/>
    <cellStyle name="L1 5" xfId="517"/>
    <cellStyle name="L1 5 2" xfId="518"/>
    <cellStyle name="L1 5 2 2" xfId="519"/>
    <cellStyle name="L1 5 2 2 2" xfId="520"/>
    <cellStyle name="L1 5 3" xfId="521"/>
    <cellStyle name="L1 5 3 2" xfId="522"/>
    <cellStyle name="L1 6" xfId="523"/>
    <cellStyle name="L1 6 2" xfId="524"/>
    <cellStyle name="L1 6 2 2" xfId="525"/>
    <cellStyle name="L1 7" xfId="526"/>
    <cellStyle name="L1 7 2" xfId="527"/>
    <cellStyle name="L1_TROŠKOVNIK PROJEKT OS 09092013." xfId="528"/>
    <cellStyle name="Linked Cell 2" xfId="529"/>
    <cellStyle name="Linked Cell 2 2" xfId="530"/>
    <cellStyle name="Loše" xfId="531"/>
    <cellStyle name="Loše 2" xfId="532"/>
    <cellStyle name="Loše 2 2" xfId="533"/>
    <cellStyle name="Loše 3" xfId="534"/>
    <cellStyle name="Naslov 1" xfId="535"/>
    <cellStyle name="Naslov 1 2" xfId="536"/>
    <cellStyle name="Naslov 1 2 2" xfId="537"/>
    <cellStyle name="Naslov 1 3" xfId="538"/>
    <cellStyle name="Naslov 1_Troskovnik_ TIPSKI_2_MALE" xfId="539"/>
    <cellStyle name="Naslov 10" xfId="540"/>
    <cellStyle name="Naslov 11" xfId="541"/>
    <cellStyle name="Naslov 12" xfId="542"/>
    <cellStyle name="Naslov 13" xfId="543"/>
    <cellStyle name="Naslov 14" xfId="544"/>
    <cellStyle name="Naslov 15" xfId="545"/>
    <cellStyle name="Naslov 16" xfId="546"/>
    <cellStyle name="Naslov 17" xfId="547"/>
    <cellStyle name="Naslov 17 2" xfId="548"/>
    <cellStyle name="Naslov 18" xfId="549"/>
    <cellStyle name="Naslov 18 2" xfId="550"/>
    <cellStyle name="Naslov 19" xfId="551"/>
    <cellStyle name="Naslov 19 2" xfId="552"/>
    <cellStyle name="Naslov 2" xfId="553"/>
    <cellStyle name="Naslov 2 2" xfId="554"/>
    <cellStyle name="Naslov 2 2 2" xfId="555"/>
    <cellStyle name="Naslov 2 3" xfId="556"/>
    <cellStyle name="Naslov 2_Troskovnik_ TIPSKI_2_MALE" xfId="557"/>
    <cellStyle name="Naslov 20" xfId="558"/>
    <cellStyle name="Naslov 20 2" xfId="559"/>
    <cellStyle name="Naslov 3" xfId="560"/>
    <cellStyle name="Naslov 3 2" xfId="561"/>
    <cellStyle name="Naslov 3 2 2" xfId="562"/>
    <cellStyle name="Naslov 3 3" xfId="563"/>
    <cellStyle name="Naslov 3_Troskovnik_ TIPSKI_2_MALE" xfId="564"/>
    <cellStyle name="Naslov 4" xfId="565"/>
    <cellStyle name="Naslov 4 2" xfId="566"/>
    <cellStyle name="Naslov 4 2 2" xfId="567"/>
    <cellStyle name="Naslov 4 3" xfId="568"/>
    <cellStyle name="Naslov 5" xfId="569"/>
    <cellStyle name="Naslov 5 2" xfId="570"/>
    <cellStyle name="Naslov 6" xfId="571"/>
    <cellStyle name="Naslov 7" xfId="572"/>
    <cellStyle name="Naslov 8" xfId="573"/>
    <cellStyle name="Naslov 9" xfId="574"/>
    <cellStyle name="Neutral 2" xfId="575"/>
    <cellStyle name="Neutral 2 2" xfId="576"/>
    <cellStyle name="Neutralno" xfId="577"/>
    <cellStyle name="Neutralno 2" xfId="578"/>
    <cellStyle name="Neutralno 2 2" xfId="579"/>
    <cellStyle name="Neutralno 3" xfId="580"/>
    <cellStyle name="Normal 10" xfId="581"/>
    <cellStyle name="Normal 10 2" xfId="582"/>
    <cellStyle name="Normal 10 2 2" xfId="583"/>
    <cellStyle name="Normal 10 3" xfId="584"/>
    <cellStyle name="Normal 10 4" xfId="585"/>
    <cellStyle name="Normal 10 4 2" xfId="586"/>
    <cellStyle name="Normal 100" xfId="587"/>
    <cellStyle name="Normal 100 2" xfId="588"/>
    <cellStyle name="Normal 101" xfId="589"/>
    <cellStyle name="Normal 101 2" xfId="590"/>
    <cellStyle name="Normal 102" xfId="591"/>
    <cellStyle name="Normal 103" xfId="592"/>
    <cellStyle name="Normal 103 2" xfId="593"/>
    <cellStyle name="Normal 11" xfId="594"/>
    <cellStyle name="Normal 11 2" xfId="595"/>
    <cellStyle name="Normal 11 2 2" xfId="596"/>
    <cellStyle name="Normal 11 2 2 2" xfId="597"/>
    <cellStyle name="Normal 11 2 2 2 2" xfId="598"/>
    <cellStyle name="Normal 11 2 2 2 2 2" xfId="599"/>
    <cellStyle name="Normal 11 2 2 2 2 2 2" xfId="600"/>
    <cellStyle name="Normal 11 2 2 2 3" xfId="601"/>
    <cellStyle name="Normal 11 2 2 2 3 2" xfId="602"/>
    <cellStyle name="Normal 11 2 2 3" xfId="603"/>
    <cellStyle name="Normal 11 2 2 3 2" xfId="604"/>
    <cellStyle name="Normal 11 2 2 3 2 2" xfId="605"/>
    <cellStyle name="Normal 11 2 2 4" xfId="606"/>
    <cellStyle name="Normal 11 2 2 4 2" xfId="607"/>
    <cellStyle name="Normal 11 2 3" xfId="608"/>
    <cellStyle name="Normal 11 2 3 2" xfId="609"/>
    <cellStyle name="Normal 11 2 3 2 2" xfId="610"/>
    <cellStyle name="Normal 11 2 3 2 2 2" xfId="611"/>
    <cellStyle name="Normal 11 2 3 3" xfId="612"/>
    <cellStyle name="Normal 11 2 3 3 2" xfId="613"/>
    <cellStyle name="Normal 11 2 4" xfId="614"/>
    <cellStyle name="Normal 11 2 4 2" xfId="615"/>
    <cellStyle name="Normal 11 2 4 2 2" xfId="616"/>
    <cellStyle name="Normal 11 2 5" xfId="617"/>
    <cellStyle name="Normal 11 2 5 2" xfId="618"/>
    <cellStyle name="Normal 11 3" xfId="619"/>
    <cellStyle name="Normal 11 3 2" xfId="620"/>
    <cellStyle name="Normal 11 3 2 2" xfId="621"/>
    <cellStyle name="Normal 11 3 2 2 2" xfId="622"/>
    <cellStyle name="Normal 11 3 2 2 2 2" xfId="623"/>
    <cellStyle name="Normal 11 3 2 2 2 2 2" xfId="624"/>
    <cellStyle name="Normal 11 3 2 2 3" xfId="625"/>
    <cellStyle name="Normal 11 3 2 2 3 2" xfId="626"/>
    <cellStyle name="Normal 11 3 2 3" xfId="627"/>
    <cellStyle name="Normal 11 3 2 3 2" xfId="628"/>
    <cellStyle name="Normal 11 3 2 3 2 2" xfId="629"/>
    <cellStyle name="Normal 11 3 2 4" xfId="630"/>
    <cellStyle name="Normal 11 3 2 4 2" xfId="631"/>
    <cellStyle name="Normal 11 3 3" xfId="632"/>
    <cellStyle name="Normal 11 3 3 2" xfId="633"/>
    <cellStyle name="Normal 11 3 3 2 2" xfId="634"/>
    <cellStyle name="Normal 11 3 3 2 2 2" xfId="635"/>
    <cellStyle name="Normal 11 3 3 3" xfId="636"/>
    <cellStyle name="Normal 11 3 3 3 2" xfId="637"/>
    <cellStyle name="Normal 11 3 4" xfId="638"/>
    <cellStyle name="Normal 11 3 4 2" xfId="639"/>
    <cellStyle name="Normal 11 3 4 2 2" xfId="640"/>
    <cellStyle name="Normal 11 3 5" xfId="641"/>
    <cellStyle name="Normal 11 3 5 2" xfId="642"/>
    <cellStyle name="Normal 11 4" xfId="643"/>
    <cellStyle name="Normal 11 4 2" xfId="644"/>
    <cellStyle name="Normal 11 4 2 2" xfId="645"/>
    <cellStyle name="Normal 11 4 2 2 2" xfId="646"/>
    <cellStyle name="Normal 11 4 2 2 2 2" xfId="647"/>
    <cellStyle name="Normal 11 4 2 3" xfId="648"/>
    <cellStyle name="Normal 11 4 2 3 2" xfId="649"/>
    <cellStyle name="Normal 11 4 3" xfId="650"/>
    <cellStyle name="Normal 11 4 3 2" xfId="651"/>
    <cellStyle name="Normal 11 4 3 2 2" xfId="652"/>
    <cellStyle name="Normal 11 4 4" xfId="653"/>
    <cellStyle name="Normal 11 4 4 2" xfId="654"/>
    <cellStyle name="Normal 11 5" xfId="655"/>
    <cellStyle name="Normal 11 5 2" xfId="656"/>
    <cellStyle name="Normal 11 5 2 2" xfId="657"/>
    <cellStyle name="Normal 11 5 2 2 2" xfId="658"/>
    <cellStyle name="Normal 11 5 2 2 2 2" xfId="659"/>
    <cellStyle name="Normal 11 5 2 3" xfId="660"/>
    <cellStyle name="Normal 11 5 2 3 2" xfId="661"/>
    <cellStyle name="Normal 11 5 3" xfId="662"/>
    <cellStyle name="Normal 11 5 3 2" xfId="663"/>
    <cellStyle name="Normal 11 5 3 2 2" xfId="664"/>
    <cellStyle name="Normal 11 5 4" xfId="665"/>
    <cellStyle name="Normal 11 5 4 2" xfId="666"/>
    <cellStyle name="Normal 11 6" xfId="667"/>
    <cellStyle name="Normal 11 6 2" xfId="668"/>
    <cellStyle name="Normal 11 6 2 2" xfId="669"/>
    <cellStyle name="Normal 11 6 2 2 2" xfId="670"/>
    <cellStyle name="Normal 11 6 3" xfId="671"/>
    <cellStyle name="Normal 11 6 3 2" xfId="672"/>
    <cellStyle name="Normal 11 7" xfId="673"/>
    <cellStyle name="Normal 11 7 2" xfId="674"/>
    <cellStyle name="Normal 11 7 2 2" xfId="675"/>
    <cellStyle name="Normal 11 8" xfId="676"/>
    <cellStyle name="Normal 11 8 2" xfId="677"/>
    <cellStyle name="Normal 11_TROŠKOVNIK PROJEKT OS 09092013." xfId="678"/>
    <cellStyle name="Normal 12" xfId="679"/>
    <cellStyle name="Normal 12 2" xfId="680"/>
    <cellStyle name="Normal 12 2 2" xfId="681"/>
    <cellStyle name="Normal 12 3" xfId="682"/>
    <cellStyle name="Normal 13" xfId="683"/>
    <cellStyle name="Normal 13 2" xfId="684"/>
    <cellStyle name="Normal 13 2 2" xfId="685"/>
    <cellStyle name="Normal 13 2 2 2" xfId="686"/>
    <cellStyle name="Normal 13 2 2 2 2" xfId="687"/>
    <cellStyle name="Normal 13 2 2 2 2 2" xfId="688"/>
    <cellStyle name="Normal 13 2 2 3" xfId="689"/>
    <cellStyle name="Normal 13 2 2 3 2" xfId="690"/>
    <cellStyle name="Normal 13 2 3" xfId="691"/>
    <cellStyle name="Normal 13 2 3 2" xfId="692"/>
    <cellStyle name="Normal 13 2 3 2 2" xfId="693"/>
    <cellStyle name="Normal 13 2 4" xfId="694"/>
    <cellStyle name="Normal 13 2 4 2" xfId="695"/>
    <cellStyle name="Normal 13 3" xfId="696"/>
    <cellStyle name="Normal 13 3 2" xfId="697"/>
    <cellStyle name="Normal 13 3 2 2" xfId="698"/>
    <cellStyle name="Normal 13 3 2 2 2" xfId="699"/>
    <cellStyle name="Normal 13 3 2 2 2 2" xfId="700"/>
    <cellStyle name="Normal 13 3 2 3" xfId="701"/>
    <cellStyle name="Normal 13 3 2 3 2" xfId="702"/>
    <cellStyle name="Normal 13 3 3" xfId="703"/>
    <cellStyle name="Normal 13 3 3 2" xfId="704"/>
    <cellStyle name="Normal 13 3 3 2 2" xfId="705"/>
    <cellStyle name="Normal 13 3 4" xfId="706"/>
    <cellStyle name="Normal 13 3 4 2" xfId="707"/>
    <cellStyle name="Normal 13 4" xfId="708"/>
    <cellStyle name="Normal 13 4 2" xfId="709"/>
    <cellStyle name="Normal 13 4 2 2" xfId="710"/>
    <cellStyle name="Normal 13 4 2 2 2" xfId="711"/>
    <cellStyle name="Normal 13 4 3" xfId="712"/>
    <cellStyle name="Normal 13 4 3 2" xfId="713"/>
    <cellStyle name="Normal 13 5" xfId="714"/>
    <cellStyle name="Normal 13 5 2" xfId="715"/>
    <cellStyle name="Normal 13 5 2 2" xfId="716"/>
    <cellStyle name="Normal 13 6" xfId="717"/>
    <cellStyle name="Normal 13 6 2" xfId="718"/>
    <cellStyle name="Normal 13 7" xfId="719"/>
    <cellStyle name="Normal 14" xfId="720"/>
    <cellStyle name="Normal 14 2" xfId="721"/>
    <cellStyle name="Normal 15" xfId="722"/>
    <cellStyle name="Normal 15 2" xfId="723"/>
    <cellStyle name="Normal 16" xfId="724"/>
    <cellStyle name="Normal 16 2" xfId="725"/>
    <cellStyle name="Normal 17" xfId="726"/>
    <cellStyle name="Normal 17 2" xfId="727"/>
    <cellStyle name="Normal 18 2" xfId="728"/>
    <cellStyle name="Normal 18 3" xfId="729"/>
    <cellStyle name="Normal 18 3 2" xfId="730"/>
    <cellStyle name="Normal 19" xfId="731"/>
    <cellStyle name="Normal 19 2" xfId="732"/>
    <cellStyle name="Normal 2 2 2 2" xfId="733"/>
    <cellStyle name="Normal 2 2 2 3" xfId="734"/>
    <cellStyle name="Normal 2 2 2 3 2" xfId="735"/>
    <cellStyle name="Normal 2 2 4" xfId="736"/>
    <cellStyle name="Normal 2 2 4 2" xfId="737"/>
    <cellStyle name="Normal 2 4" xfId="738"/>
    <cellStyle name="Normal 2 4 2" xfId="739"/>
    <cellStyle name="Normal 20" xfId="740"/>
    <cellStyle name="Normal 20 2" xfId="741"/>
    <cellStyle name="Normal 20 2 2" xfId="742"/>
    <cellStyle name="Normal 20 2 2 2" xfId="743"/>
    <cellStyle name="Normal 20 2 2 2 2" xfId="744"/>
    <cellStyle name="Normal 20 2 3" xfId="745"/>
    <cellStyle name="Normal 20 2 3 2" xfId="746"/>
    <cellStyle name="Normal 20 3" xfId="747"/>
    <cellStyle name="Normal 20 3 2" xfId="748"/>
    <cellStyle name="Normal 20 3 2 2" xfId="749"/>
    <cellStyle name="Normal 20 4" xfId="750"/>
    <cellStyle name="Normal 20 4 2" xfId="751"/>
    <cellStyle name="Normal 21" xfId="752"/>
    <cellStyle name="Normal 21 2" xfId="753"/>
    <cellStyle name="Normal 22" xfId="754"/>
    <cellStyle name="Normal 22 2" xfId="755"/>
    <cellStyle name="Normal 23" xfId="756"/>
    <cellStyle name="Normal 23 2" xfId="757"/>
    <cellStyle name="Normal 24" xfId="758"/>
    <cellStyle name="Normal 24 2" xfId="759"/>
    <cellStyle name="Normal 25" xfId="760"/>
    <cellStyle name="Normal 25 2" xfId="761"/>
    <cellStyle name="Normal 26" xfId="762"/>
    <cellStyle name="Normal 26 2" xfId="763"/>
    <cellStyle name="Normal 27" xfId="764"/>
    <cellStyle name="Normal 27 2" xfId="765"/>
    <cellStyle name="Normal 28" xfId="766"/>
    <cellStyle name="Normal 28 2" xfId="767"/>
    <cellStyle name="Normal 28 2 2" xfId="768"/>
    <cellStyle name="Normal 28 2 2 2" xfId="769"/>
    <cellStyle name="Normal 28 3" xfId="770"/>
    <cellStyle name="Normal 28 3 2" xfId="771"/>
    <cellStyle name="Normal 29" xfId="772"/>
    <cellStyle name="Normal 29 2" xfId="773"/>
    <cellStyle name="Normal 3 4" xfId="774"/>
    <cellStyle name="Normal 3 2" xfId="775"/>
    <cellStyle name="Normal 3 2 2" xfId="776"/>
    <cellStyle name="Normal 3 3" xfId="777"/>
    <cellStyle name="Normal 3 3 2" xfId="778"/>
    <cellStyle name="Normal 30" xfId="779"/>
    <cellStyle name="Normal 30 2" xfId="780"/>
    <cellStyle name="Normal 31" xfId="781"/>
    <cellStyle name="Normal 31 2" xfId="782"/>
    <cellStyle name="Normal 32" xfId="783"/>
    <cellStyle name="Normal 32 2" xfId="784"/>
    <cellStyle name="Normal 33" xfId="785"/>
    <cellStyle name="Normal 33 2" xfId="786"/>
    <cellStyle name="Normal 34" xfId="787"/>
    <cellStyle name="Normal 34 2" xfId="788"/>
    <cellStyle name="Normal 34 2 2" xfId="789"/>
    <cellStyle name="Normal 35" xfId="790"/>
    <cellStyle name="Normal 35 2" xfId="791"/>
    <cellStyle name="Normal 36" xfId="792"/>
    <cellStyle name="Normal 36 2" xfId="793"/>
    <cellStyle name="Normal 37" xfId="794"/>
    <cellStyle name="Normal 37 2" xfId="795"/>
    <cellStyle name="Normal 38" xfId="796"/>
    <cellStyle name="Normal 38 2" xfId="797"/>
    <cellStyle name="Normal 39" xfId="798"/>
    <cellStyle name="Normal 39 2" xfId="799"/>
    <cellStyle name="Normal 4 2" xfId="800"/>
    <cellStyle name="Normal 4 3" xfId="801"/>
    <cellStyle name="Normal 4 3 2" xfId="802"/>
    <cellStyle name="Normal 40" xfId="803"/>
    <cellStyle name="Normal 40 2" xfId="804"/>
    <cellStyle name="Normal 41" xfId="805"/>
    <cellStyle name="Normal 41 2" xfId="806"/>
    <cellStyle name="Normal 42" xfId="807"/>
    <cellStyle name="Normal 42 2" xfId="808"/>
    <cellStyle name="Normal 43" xfId="809"/>
    <cellStyle name="Normal 43 2" xfId="810"/>
    <cellStyle name="Normal 44" xfId="811"/>
    <cellStyle name="Normal 44 2" xfId="812"/>
    <cellStyle name="Normal 45" xfId="813"/>
    <cellStyle name="Normal 45 2" xfId="814"/>
    <cellStyle name="Normal 46" xfId="815"/>
    <cellStyle name="Normal 46 2" xfId="816"/>
    <cellStyle name="Normal 47" xfId="817"/>
    <cellStyle name="Normal 47 2" xfId="818"/>
    <cellStyle name="Normal 48" xfId="819"/>
    <cellStyle name="Normal 48 2" xfId="820"/>
    <cellStyle name="Normal 49" xfId="821"/>
    <cellStyle name="Normal 49 2" xfId="822"/>
    <cellStyle name="Normal 5 2" xfId="823"/>
    <cellStyle name="Normal 5 3" xfId="824"/>
    <cellStyle name="Normal 5 3 2" xfId="825"/>
    <cellStyle name="Normal 50" xfId="826"/>
    <cellStyle name="Normal 50 2" xfId="827"/>
    <cellStyle name="Normal 51" xfId="828"/>
    <cellStyle name="Normal 51 2" xfId="829"/>
    <cellStyle name="Normal 52" xfId="830"/>
    <cellStyle name="Normal 52 2" xfId="831"/>
    <cellStyle name="Normal 53" xfId="832"/>
    <cellStyle name="Normal 53 2" xfId="833"/>
    <cellStyle name="Normal 54" xfId="834"/>
    <cellStyle name="Normal 54 2" xfId="835"/>
    <cellStyle name="Normal 55" xfId="836"/>
    <cellStyle name="Normal 55 2" xfId="837"/>
    <cellStyle name="Normal 56" xfId="838"/>
    <cellStyle name="Normal 56 2" xfId="839"/>
    <cellStyle name="Normal 57" xfId="840"/>
    <cellStyle name="Normal 57 2" xfId="841"/>
    <cellStyle name="Normal 58" xfId="842"/>
    <cellStyle name="Normal 58 2" xfId="843"/>
    <cellStyle name="Normal 59" xfId="844"/>
    <cellStyle name="Normal 59 2" xfId="845"/>
    <cellStyle name="Normal 6 2" xfId="846"/>
    <cellStyle name="Normal 6 3" xfId="847"/>
    <cellStyle name="Normal 6 3 2" xfId="848"/>
    <cellStyle name="Normal 60" xfId="849"/>
    <cellStyle name="Normal 60 2" xfId="850"/>
    <cellStyle name="Normal 61" xfId="851"/>
    <cellStyle name="Normal 61 2" xfId="852"/>
    <cellStyle name="Normal 62" xfId="853"/>
    <cellStyle name="Normal 62 2" xfId="854"/>
    <cellStyle name="Normal 63" xfId="855"/>
    <cellStyle name="Normal 63 2" xfId="856"/>
    <cellStyle name="Normal 64" xfId="857"/>
    <cellStyle name="Normal 64 2" xfId="858"/>
    <cellStyle name="Normal 65" xfId="859"/>
    <cellStyle name="Normal 65 2" xfId="860"/>
    <cellStyle name="Normal 66" xfId="861"/>
    <cellStyle name="Normal 66 2" xfId="862"/>
    <cellStyle name="Normal 67" xfId="863"/>
    <cellStyle name="Normal 67 2" xfId="864"/>
    <cellStyle name="Normal 68" xfId="865"/>
    <cellStyle name="Normal 68 2" xfId="866"/>
    <cellStyle name="Normal 69" xfId="867"/>
    <cellStyle name="Normal 69 2" xfId="868"/>
    <cellStyle name="Normal 7" xfId="869"/>
    <cellStyle name="Normal 7 2" xfId="870"/>
    <cellStyle name="Normal 7 2 2" xfId="871"/>
    <cellStyle name="Normal 7 3" xfId="872"/>
    <cellStyle name="Normal 7 3 2" xfId="873"/>
    <cellStyle name="Normal 70" xfId="874"/>
    <cellStyle name="Normal 70 2" xfId="875"/>
    <cellStyle name="Normal 71" xfId="876"/>
    <cellStyle name="Normal 71 2" xfId="877"/>
    <cellStyle name="Normal 72" xfId="878"/>
    <cellStyle name="Normal 72 2" xfId="879"/>
    <cellStyle name="Normal 73" xfId="880"/>
    <cellStyle name="Normal 73 2" xfId="881"/>
    <cellStyle name="Normal 74" xfId="882"/>
    <cellStyle name="Normal 74 2" xfId="883"/>
    <cellStyle name="Normal 75" xfId="884"/>
    <cellStyle name="Normal 75 2" xfId="885"/>
    <cellStyle name="Normal 76" xfId="886"/>
    <cellStyle name="Normal 76 2" xfId="887"/>
    <cellStyle name="Normal 77" xfId="888"/>
    <cellStyle name="Normal 77 2" xfId="889"/>
    <cellStyle name="Normal 78" xfId="890"/>
    <cellStyle name="Normal 78 2" xfId="891"/>
    <cellStyle name="Normal 79" xfId="892"/>
    <cellStyle name="Normal 79 2" xfId="893"/>
    <cellStyle name="Normal 8" xfId="894"/>
    <cellStyle name="Normal 8 2" xfId="895"/>
    <cellStyle name="Normal 8 3" xfId="896"/>
    <cellStyle name="Normal 8 3 2" xfId="897"/>
    <cellStyle name="Normal 80" xfId="898"/>
    <cellStyle name="Normal 80 2" xfId="899"/>
    <cellStyle name="Normal 81" xfId="900"/>
    <cellStyle name="Normal 81 2" xfId="901"/>
    <cellStyle name="Normal 82" xfId="902"/>
    <cellStyle name="Normal 82 2" xfId="903"/>
    <cellStyle name="Normal 83" xfId="904"/>
    <cellStyle name="Normal 83 2" xfId="905"/>
    <cellStyle name="Normal 84" xfId="906"/>
    <cellStyle name="Normal 84 2" xfId="907"/>
    <cellStyle name="Normal 85" xfId="908"/>
    <cellStyle name="Normal 85 2" xfId="909"/>
    <cellStyle name="Normal 86" xfId="910"/>
    <cellStyle name="Normal 86 2" xfId="911"/>
    <cellStyle name="Normal 87" xfId="912"/>
    <cellStyle name="Normal 87 2" xfId="913"/>
    <cellStyle name="Normal 88" xfId="914"/>
    <cellStyle name="Normal 88 2" xfId="915"/>
    <cellStyle name="Normal 89" xfId="916"/>
    <cellStyle name="Normal 89 2" xfId="917"/>
    <cellStyle name="Normal 9" xfId="918"/>
    <cellStyle name="Normal 9 2" xfId="919"/>
    <cellStyle name="Normal 9 3" xfId="920"/>
    <cellStyle name="Normal 90" xfId="921"/>
    <cellStyle name="Normal 90 2" xfId="922"/>
    <cellStyle name="Normal 91" xfId="923"/>
    <cellStyle name="Normal 91 2" xfId="924"/>
    <cellStyle name="Normal 92" xfId="925"/>
    <cellStyle name="Normal 92 2" xfId="926"/>
    <cellStyle name="Normal 93" xfId="927"/>
    <cellStyle name="Normal 93 2" xfId="928"/>
    <cellStyle name="Normal 94" xfId="929"/>
    <cellStyle name="Normal 94 2" xfId="930"/>
    <cellStyle name="Normal 95" xfId="931"/>
    <cellStyle name="Normal 95 2" xfId="932"/>
    <cellStyle name="Normal 96" xfId="933"/>
    <cellStyle name="Normal 96 2" xfId="934"/>
    <cellStyle name="Normal 97" xfId="935"/>
    <cellStyle name="Normal 97 2" xfId="936"/>
    <cellStyle name="Normal 98" xfId="937"/>
    <cellStyle name="Normal 98 2" xfId="938"/>
    <cellStyle name="Normal 99" xfId="939"/>
    <cellStyle name="Normal 99 2" xfId="940"/>
    <cellStyle name="Note 2" xfId="941"/>
    <cellStyle name="Note 2 2" xfId="942"/>
    <cellStyle name="Note 2 2 2" xfId="943"/>
    <cellStyle name="Note 2 2 2 2" xfId="944"/>
    <cellStyle name="Note 2 2 2 3" xfId="945"/>
    <cellStyle name="Note 2 2 3" xfId="946"/>
    <cellStyle name="Note 2 2 4" xfId="947"/>
    <cellStyle name="Note 2 3" xfId="948"/>
    <cellStyle name="Note 2 3 2" xfId="949"/>
    <cellStyle name="Note 2 3 3" xfId="950"/>
    <cellStyle name="Note 2 4" xfId="951"/>
    <cellStyle name="Note 2 5" xfId="952"/>
    <cellStyle name="Obično 10" xfId="953"/>
    <cellStyle name="Obično 10 2" xfId="954"/>
    <cellStyle name="Obično 11" xfId="955"/>
    <cellStyle name="Obično 11 2" xfId="956"/>
    <cellStyle name="Obično 12" xfId="957"/>
    <cellStyle name="Obično 12 2" xfId="958"/>
    <cellStyle name="Obično 14" xfId="959"/>
    <cellStyle name="Obično 14 2" xfId="960"/>
    <cellStyle name="Obično 15" xfId="961"/>
    <cellStyle name="Obično 15 2" xfId="962"/>
    <cellStyle name="Obično 16" xfId="963"/>
    <cellStyle name="Obično 16 2" xfId="964"/>
    <cellStyle name="Obično 17" xfId="965"/>
    <cellStyle name="Obično 17 2" xfId="966"/>
    <cellStyle name="Obično 18" xfId="967"/>
    <cellStyle name="Obično 18 2" xfId="968"/>
    <cellStyle name="Obično 19" xfId="969"/>
    <cellStyle name="Obično 19 2" xfId="970"/>
    <cellStyle name="Obično 2" xfId="971"/>
    <cellStyle name="Obično 2 2" xfId="972"/>
    <cellStyle name="Obično 20" xfId="973"/>
    <cellStyle name="Obično 20 2" xfId="974"/>
    <cellStyle name="Obično 21" xfId="975"/>
    <cellStyle name="Obično 21 2" xfId="976"/>
    <cellStyle name="Obično 23" xfId="977"/>
    <cellStyle name="Obično 23 2" xfId="978"/>
    <cellStyle name="Obično 24" xfId="979"/>
    <cellStyle name="Obično 24 2" xfId="980"/>
    <cellStyle name="Obično 3" xfId="981"/>
    <cellStyle name="Obično 3 2" xfId="982"/>
    <cellStyle name="Obično 4" xfId="983"/>
    <cellStyle name="Obično 4 2" xfId="984"/>
    <cellStyle name="Obično 5" xfId="985"/>
    <cellStyle name="Obično 5 2" xfId="986"/>
    <cellStyle name="Obično 6" xfId="987"/>
    <cellStyle name="Obično 6 2" xfId="988"/>
    <cellStyle name="Obično 7" xfId="989"/>
    <cellStyle name="Obično 7 2" xfId="990"/>
    <cellStyle name="Obično 8" xfId="991"/>
    <cellStyle name="Obično 8 2" xfId="992"/>
    <cellStyle name="Obično 9" xfId="993"/>
    <cellStyle name="Obično 9 2" xfId="994"/>
    <cellStyle name="Output 2" xfId="995"/>
    <cellStyle name="Output 2 2" xfId="996"/>
    <cellStyle name="Output 2 2 2" xfId="997"/>
    <cellStyle name="Output 2 2 2 2" xfId="998"/>
    <cellStyle name="Output 2 2 2 3" xfId="999"/>
    <cellStyle name="Output 2 2 3" xfId="1000"/>
    <cellStyle name="Output 2 2 4" xfId="1001"/>
    <cellStyle name="Output 2 3" xfId="1002"/>
    <cellStyle name="Output 2 3 2" xfId="1003"/>
    <cellStyle name="Output 2 3 3" xfId="1004"/>
    <cellStyle name="Output 2 4" xfId="1005"/>
    <cellStyle name="Output 2 5" xfId="1006"/>
    <cellStyle name="Percent 2 2" xfId="1007"/>
    <cellStyle name="Percent 2 3" xfId="1008"/>
    <cellStyle name="Percent 2 3 2" xfId="1009"/>
    <cellStyle name="Percent 3" xfId="1010"/>
    <cellStyle name="Percent 3 2" xfId="1011"/>
    <cellStyle name="Percent 4" xfId="1012"/>
    <cellStyle name="Percent 4 2" xfId="1013"/>
    <cellStyle name="Povezana ćelija" xfId="1014"/>
    <cellStyle name="Povezana ćelija 2" xfId="1015"/>
    <cellStyle name="Povezana ćelija 2 2" xfId="1016"/>
    <cellStyle name="Povezana ćelija 3" xfId="1017"/>
    <cellStyle name="Povezana ćelija_Troskovnik_ TIPSKI_2_MALE" xfId="1018"/>
    <cellStyle name="Provjera ćelije" xfId="1019"/>
    <cellStyle name="Provjera ćelije 2" xfId="1020"/>
    <cellStyle name="Provjera ćelije 2 2" xfId="1021"/>
    <cellStyle name="Provjera ćelije 3" xfId="1022"/>
    <cellStyle name="Provjera ćelije_Troskovnik_ TIPSKI_2_MALE" xfId="1023"/>
    <cellStyle name="Standard 2" xfId="1024"/>
    <cellStyle name="Standard 2 2" xfId="1025"/>
    <cellStyle name="Standard 2 2 2" xfId="1026"/>
    <cellStyle name="Standard 2 3" xfId="1027"/>
    <cellStyle name="Standard 3" xfId="1028"/>
    <cellStyle name="Standard 3 2" xfId="1029"/>
    <cellStyle name="Standard 3 3" xfId="1030"/>
    <cellStyle name="Stil 1" xfId="1031"/>
    <cellStyle name="Style 1" xfId="1032"/>
    <cellStyle name="Tekst objašnjenja" xfId="1033"/>
    <cellStyle name="Tekst objašnjenja 2" xfId="1034"/>
    <cellStyle name="Tekst objašnjenja 2 2" xfId="1035"/>
    <cellStyle name="Tekst objašnjenja 3" xfId="1036"/>
    <cellStyle name="Tekst upozorenja" xfId="1037"/>
    <cellStyle name="Tekst upozorenja 2" xfId="1038"/>
    <cellStyle name="Tekst upozorenja 2 2" xfId="1039"/>
    <cellStyle name="Tekst upozorenja 3" xfId="1040"/>
    <cellStyle name="Title 2" xfId="1041"/>
    <cellStyle name="Title 2 2" xfId="1042"/>
    <cellStyle name="Total 2" xfId="1043"/>
    <cellStyle name="Total 2 2" xfId="1044"/>
    <cellStyle name="Total 2 2 2" xfId="1045"/>
    <cellStyle name="Total 2 2 2 2" xfId="1046"/>
    <cellStyle name="Total 2 2 2 3" xfId="1047"/>
    <cellStyle name="Total 2 2 3" xfId="1048"/>
    <cellStyle name="Total 2 2 4" xfId="1049"/>
    <cellStyle name="Total 2 3" xfId="1050"/>
    <cellStyle name="Total 2 3 2" xfId="1051"/>
    <cellStyle name="Total 2 3 3" xfId="1052"/>
    <cellStyle name="Total 2 4" xfId="1053"/>
    <cellStyle name="Total 2 5" xfId="1054"/>
    <cellStyle name="Total 2_TROŠKOVNIK PROJEKT OS 09092013." xfId="1055"/>
    <cellStyle name="Ukupni zbroj" xfId="1056"/>
    <cellStyle name="Ukupni zbroj 2" xfId="1057"/>
    <cellStyle name="Ukupni zbroj 2 2" xfId="1058"/>
    <cellStyle name="Ukupni zbroj 2 2 2" xfId="1059"/>
    <cellStyle name="Ukupni zbroj 2 2 3" xfId="1060"/>
    <cellStyle name="Ukupni zbroj 2 3" xfId="1061"/>
    <cellStyle name="Ukupni zbroj 2 4" xfId="1062"/>
    <cellStyle name="Ukupni zbroj 3" xfId="1063"/>
    <cellStyle name="Ukupni zbroj 3 2" xfId="1064"/>
    <cellStyle name="Ukupni zbroj 3 3" xfId="1065"/>
    <cellStyle name="Ukupni zbroj 4" xfId="1066"/>
    <cellStyle name="Ukupni zbroj 5" xfId="1067"/>
    <cellStyle name="Ukupni zbroj_Troskovnik_ TIPSKI_2_MALE" xfId="1068"/>
    <cellStyle name="Unos" xfId="1069"/>
    <cellStyle name="Unos 2" xfId="1070"/>
    <cellStyle name="Unos 2 2" xfId="1071"/>
    <cellStyle name="Unos 2 2 2" xfId="1072"/>
    <cellStyle name="Unos 2 2 3" xfId="1073"/>
    <cellStyle name="Unos 2 3" xfId="1074"/>
    <cellStyle name="Unos 2 4" xfId="1075"/>
    <cellStyle name="Unos 3" xfId="1076"/>
    <cellStyle name="Unos 3 2" xfId="1077"/>
    <cellStyle name="Unos 3 3" xfId="1078"/>
    <cellStyle name="Unos 4" xfId="1079"/>
    <cellStyle name="Unos 5" xfId="1080"/>
    <cellStyle name="Unos_Troskovnik_ TIPSKI_2_MALE" xfId="1081"/>
    <cellStyle name="Warning Text 2" xfId="1082"/>
    <cellStyle name="Warning Text 2 2" xfId="1083"/>
    <cellStyle name="Normal 104" xfId="1084"/>
    <cellStyle name="Normal 105" xfId="1085"/>
    <cellStyle name="Normalno 2" xfId="1086"/>
    <cellStyle name="Comma 14" xfId="1087"/>
    <cellStyle name="20% - Accent1 2 4" xfId="1088"/>
    <cellStyle name="20% - Accent2 2 4" xfId="1089"/>
    <cellStyle name="20% - Accent3 2 4" xfId="1090"/>
    <cellStyle name="20% - Accent4 2 4" xfId="1091"/>
    <cellStyle name="20% - Accent5 2 4" xfId="1092"/>
    <cellStyle name="20% - Accent6 2 4" xfId="1093"/>
    <cellStyle name="40% - Accent1 2 4" xfId="1094"/>
    <cellStyle name="40% - Accent2 2 4" xfId="1095"/>
    <cellStyle name="40% - Accent3 2 4" xfId="1096"/>
    <cellStyle name="40% - Accent4 2 4" xfId="1097"/>
    <cellStyle name="40% - Accent5 2 4" xfId="1098"/>
    <cellStyle name="40% - Accent6 2 4" xfId="1099"/>
    <cellStyle name="60% - Accent1 2 3" xfId="1100"/>
    <cellStyle name="60% - Accent2 2 3" xfId="1101"/>
    <cellStyle name="60% - Accent3 2 3" xfId="1102"/>
    <cellStyle name="60% - Accent4 2 3" xfId="1103"/>
    <cellStyle name="60% - Accent5 2 3" xfId="1104"/>
    <cellStyle name="60% - Accent6 2 3" xfId="1105"/>
    <cellStyle name="Accent1 2 3" xfId="1106"/>
    <cellStyle name="Accent2 2 3" xfId="1107"/>
    <cellStyle name="Accent3 2 3" xfId="1108"/>
    <cellStyle name="Accent4 2 3" xfId="1109"/>
    <cellStyle name="Accent5 2 3" xfId="1110"/>
    <cellStyle name="Accent6 2 3" xfId="1111"/>
    <cellStyle name="Bad 2 3" xfId="1112"/>
    <cellStyle name="Calculation 2 6" xfId="1113"/>
    <cellStyle name="Check Cell 2 3" xfId="1114"/>
    <cellStyle name="Explanatory Text 2 3" xfId="1115"/>
    <cellStyle name="Good 2 3" xfId="1116"/>
    <cellStyle name="Heading 1 2 3" xfId="1117"/>
    <cellStyle name="Heading 2 2 3" xfId="1118"/>
    <cellStyle name="Heading 3 2 3" xfId="1119"/>
    <cellStyle name="Heading 4 2 3" xfId="1120"/>
    <cellStyle name="Input 2 6" xfId="1121"/>
    <cellStyle name="kolona A" xfId="1122"/>
    <cellStyle name="kolona F" xfId="1123"/>
    <cellStyle name="kolona G" xfId="1124"/>
    <cellStyle name="Linked Cell 2 3" xfId="1125"/>
    <cellStyle name="Neutral 2 3" xfId="1126"/>
    <cellStyle name="Note 2 6" xfId="1127"/>
    <cellStyle name="Output 2 6" xfId="1128"/>
    <cellStyle name="Title 2 3" xfId="1129"/>
    <cellStyle name="Total 2 6" xfId="1130"/>
    <cellStyle name="Warning Text 2 3" xfId="1131"/>
    <cellStyle name="Comma 2 3 2" xfId="1132"/>
    <cellStyle name="Comma 2 4 2 2" xfId="1133"/>
    <cellStyle name="Currency 2 2 2" xfId="1134"/>
    <cellStyle name="Naslov 10 2" xfId="1135"/>
    <cellStyle name="Naslov 11 2" xfId="1136"/>
    <cellStyle name="Naslov 12 2" xfId="1137"/>
    <cellStyle name="Naslov 13 2" xfId="1138"/>
    <cellStyle name="Naslov 14 2" xfId="1139"/>
    <cellStyle name="Naslov 15 2" xfId="1140"/>
    <cellStyle name="Naslov 16 2" xfId="1141"/>
    <cellStyle name="Naslov 17 2 2" xfId="1142"/>
    <cellStyle name="Naslov 18 2 2" xfId="1143"/>
    <cellStyle name="Naslov 19 2 2" xfId="1144"/>
    <cellStyle name="Naslov 20 2 2" xfId="1145"/>
    <cellStyle name="Naslov 5 2 2" xfId="1146"/>
    <cellStyle name="Naslov 6 2" xfId="1147"/>
    <cellStyle name="Naslov 7 2" xfId="1148"/>
    <cellStyle name="Naslov 8 2" xfId="1149"/>
    <cellStyle name="Naslov 9 2" xfId="1150"/>
    <cellStyle name="Normal 101 2 2" xfId="1151"/>
    <cellStyle name="Normal 103 2 2" xfId="1152"/>
    <cellStyle name="Normal 12 2 3" xfId="1153"/>
    <cellStyle name="Normal 14 2 2" xfId="1154"/>
    <cellStyle name="Normal 15 2 2" xfId="1155"/>
    <cellStyle name="Normal 16 2 2" xfId="1156"/>
    <cellStyle name="Normal 17 2 2" xfId="1157"/>
    <cellStyle name="Normal 18 2 2" xfId="1158"/>
    <cellStyle name="Normal 18 3 2 2" xfId="1159"/>
    <cellStyle name="Normal 19 2 2" xfId="1160"/>
    <cellStyle name="Normal 21 2 2" xfId="1161"/>
    <cellStyle name="Normal 22 2 2" xfId="1162"/>
    <cellStyle name="Normal 23 2 2" xfId="1163"/>
    <cellStyle name="Normal 24 2 2" xfId="1164"/>
    <cellStyle name="Normal 25 2 2" xfId="1165"/>
    <cellStyle name="Normal 26 2 2" xfId="1166"/>
    <cellStyle name="Normal 27 2 2" xfId="1167"/>
    <cellStyle name="Normal 29 2 2" xfId="1168"/>
    <cellStyle name="Normal 30 2 2" xfId="1169"/>
    <cellStyle name="Normal 31 2 2" xfId="1170"/>
    <cellStyle name="Normal 32 2 2" xfId="1171"/>
    <cellStyle name="Normal 33 2 2" xfId="1172"/>
    <cellStyle name="Normal 35 2 2" xfId="1173"/>
    <cellStyle name="Normal 36 2 2" xfId="1174"/>
    <cellStyle name="Normal 37 2 2" xfId="1175"/>
    <cellStyle name="Normal 38 2 2" xfId="1176"/>
    <cellStyle name="Normal 39 2 2" xfId="1177"/>
    <cellStyle name="Title 2 2 2" xfId="1178"/>
    <cellStyle name="Normal 104 2" xfId="1179"/>
    <cellStyle name="Comma 10 3" xfId="1180"/>
    <cellStyle name="Comma 11 3" xfId="1181"/>
    <cellStyle name="Comma 12 3" xfId="1182"/>
    <cellStyle name="Comma 13 3" xfId="1183"/>
    <cellStyle name="Comma 14 2" xfId="1184"/>
    <cellStyle name="Comma 15" xfId="1185"/>
    <cellStyle name="Comma 16" xfId="1186"/>
    <cellStyle name="Comma 17" xfId="1187"/>
    <cellStyle name="Comma 18" xfId="1188"/>
    <cellStyle name="Comma 19" xfId="1189"/>
    <cellStyle name="Comma 2 5" xfId="1190"/>
    <cellStyle name="Comma 2 3 3" xfId="1191"/>
    <cellStyle name="Comma 20" xfId="1192"/>
    <cellStyle name="Comma 21" xfId="1193"/>
    <cellStyle name="Comma 22" xfId="1194"/>
    <cellStyle name="Comma 23" xfId="1195"/>
    <cellStyle name="Comma 24" xfId="1196"/>
    <cellStyle name="Comma 25" xfId="1197"/>
    <cellStyle name="Comma 26" xfId="1198"/>
    <cellStyle name="Comma 27" xfId="1199"/>
    <cellStyle name="Comma 28" xfId="1200"/>
    <cellStyle name="Comma 29" xfId="1201"/>
    <cellStyle name="Comma 3 13" xfId="1202"/>
    <cellStyle name="Comma 3 10" xfId="1203"/>
    <cellStyle name="Comma 3 11" xfId="1204"/>
    <cellStyle name="Comma 3 12" xfId="1205"/>
    <cellStyle name="Comma 3 2 2" xfId="1206"/>
    <cellStyle name="Comma 3 3 3" xfId="1207"/>
    <cellStyle name="Comma 3 4" xfId="1208"/>
    <cellStyle name="Comma 3 5" xfId="1209"/>
    <cellStyle name="Comma 3 6" xfId="1210"/>
    <cellStyle name="Comma 3 7" xfId="1211"/>
    <cellStyle name="Comma 3 8" xfId="1212"/>
    <cellStyle name="Comma 3 9" xfId="1213"/>
    <cellStyle name="Comma 30" xfId="1214"/>
    <cellStyle name="Comma 31" xfId="1215"/>
    <cellStyle name="Comma 32" xfId="1216"/>
    <cellStyle name="Comma 33" xfId="1217"/>
    <cellStyle name="Comma 34" xfId="1218"/>
    <cellStyle name="Comma 35" xfId="1219"/>
    <cellStyle name="Comma 36" xfId="1220"/>
    <cellStyle name="Comma 37" xfId="1221"/>
    <cellStyle name="Comma 38" xfId="1222"/>
    <cellStyle name="Comma 39" xfId="1223"/>
    <cellStyle name="Comma 4 4" xfId="1224"/>
    <cellStyle name="Comma 40" xfId="1225"/>
    <cellStyle name="Comma 41" xfId="1226"/>
    <cellStyle name="Comma 42" xfId="1227"/>
    <cellStyle name="Comma 43" xfId="1228"/>
    <cellStyle name="Comma 44" xfId="1229"/>
    <cellStyle name="Comma 45" xfId="1230"/>
    <cellStyle name="Comma 46" xfId="1231"/>
    <cellStyle name="Comma 47" xfId="1232"/>
    <cellStyle name="Comma 48" xfId="1233"/>
    <cellStyle name="Comma 49" xfId="1234"/>
    <cellStyle name="Comma 5 3" xfId="1235"/>
    <cellStyle name="Comma 50" xfId="1236"/>
    <cellStyle name="Comma 51" xfId="1237"/>
    <cellStyle name="Comma 52" xfId="1238"/>
    <cellStyle name="Comma 53" xfId="1239"/>
    <cellStyle name="Comma 54" xfId="1240"/>
    <cellStyle name="Comma 55" xfId="1241"/>
    <cellStyle name="Comma 56" xfId="1242"/>
    <cellStyle name="Comma 57" xfId="1243"/>
    <cellStyle name="Comma 58" xfId="1244"/>
    <cellStyle name="Comma 59" xfId="1245"/>
    <cellStyle name="Comma 6 3" xfId="1246"/>
    <cellStyle name="Comma 60" xfId="1247"/>
    <cellStyle name="Comma 61" xfId="1248"/>
    <cellStyle name="Comma 62" xfId="1249"/>
    <cellStyle name="Comma 63" xfId="1250"/>
    <cellStyle name="Comma 7 3" xfId="1251"/>
    <cellStyle name="Comma 8 3" xfId="1252"/>
    <cellStyle name="Comma 9 3" xfId="1253"/>
    <cellStyle name="kolona2" xfId="1254"/>
    <cellStyle name="Normal 10 5" xfId="1255"/>
    <cellStyle name="Normal 100 3" xfId="1256"/>
    <cellStyle name="Normal 101 3" xfId="1257"/>
    <cellStyle name="Normal 102 2" xfId="1258"/>
    <cellStyle name="Normal 103 3" xfId="1259"/>
    <cellStyle name="Normal 104 3" xfId="1260"/>
    <cellStyle name="Normal 104 2 2" xfId="1261"/>
    <cellStyle name="Normal 105 3" xfId="1262"/>
    <cellStyle name="Normal 105 2" xfId="1263"/>
    <cellStyle name="Normal 11 9" xfId="1264"/>
    <cellStyle name="Normal 12 4" xfId="1265"/>
    <cellStyle name="Normal 13 8" xfId="1266"/>
    <cellStyle name="Normal 14 3" xfId="1267"/>
    <cellStyle name="Normal 15 3" xfId="1268"/>
    <cellStyle name="Normal 16 3" xfId="1269"/>
    <cellStyle name="Normal 17 3" xfId="1270"/>
    <cellStyle name="Normal 18 4" xfId="1271"/>
    <cellStyle name="Normal 19 3" xfId="1272"/>
    <cellStyle name="Normal 2 7" xfId="1273"/>
    <cellStyle name="Normal 2 2 5" xfId="1274"/>
    <cellStyle name="Normal 2 3 4" xfId="1275"/>
    <cellStyle name="Normal 2 4 3" xfId="1276"/>
    <cellStyle name="Normal 2 5" xfId="1277"/>
    <cellStyle name="Normal 2 6" xfId="1278"/>
    <cellStyle name="Normal 20 5" xfId="1279"/>
    <cellStyle name="Normal 21 3" xfId="1280"/>
    <cellStyle name="Normal 22 3" xfId="1281"/>
    <cellStyle name="Normal 23 3" xfId="1282"/>
    <cellStyle name="Normal 24 3" xfId="1283"/>
    <cellStyle name="Normal 25 3" xfId="1284"/>
    <cellStyle name="Normal 26 3" xfId="1285"/>
    <cellStyle name="Normal 27 3" xfId="1286"/>
    <cellStyle name="Normal 28 4" xfId="1287"/>
    <cellStyle name="Normal 29 3" xfId="1288"/>
    <cellStyle name="Normal 3 6" xfId="1289"/>
    <cellStyle name="Normal 3 2 3" xfId="1290"/>
    <cellStyle name="Normal 3 3 3" xfId="1291"/>
    <cellStyle name="Normal 3 4 2" xfId="1292"/>
    <cellStyle name="Normal 3 5" xfId="1293"/>
    <cellStyle name="Normal 30 3" xfId="1294"/>
    <cellStyle name="Normal 31 3" xfId="1295"/>
    <cellStyle name="Normal 32 3" xfId="1296"/>
    <cellStyle name="Normal 33 3" xfId="1297"/>
    <cellStyle name="Normal 34 3" xfId="1298"/>
    <cellStyle name="Normal 35 3" xfId="1299"/>
    <cellStyle name="Normal 36 3" xfId="1300"/>
    <cellStyle name="Normal 37 3" xfId="1301"/>
    <cellStyle name="Normal 38 3" xfId="1302"/>
    <cellStyle name="Normal 39 3" xfId="1303"/>
    <cellStyle name="Normal 4 4" xfId="1304"/>
    <cellStyle name="Normal 40 3" xfId="1305"/>
    <cellStyle name="Normal 41 3" xfId="1306"/>
    <cellStyle name="Normal 42 3" xfId="1307"/>
    <cellStyle name="Normal 43 3" xfId="1308"/>
    <cellStyle name="Normal 44 3" xfId="1309"/>
    <cellStyle name="Normal 45 3" xfId="1310"/>
    <cellStyle name="Normal 46 3" xfId="1311"/>
    <cellStyle name="Normal 47 67" xfId="1312"/>
    <cellStyle name="Normal 47 10" xfId="1313"/>
    <cellStyle name="Normal 47 11" xfId="1314"/>
    <cellStyle name="Normal 47 12" xfId="1315"/>
    <cellStyle name="Normal 47 13" xfId="1316"/>
    <cellStyle name="Normal 47 14" xfId="1317"/>
    <cellStyle name="Normal 47 15" xfId="1318"/>
    <cellStyle name="Normal 47 16" xfId="1319"/>
    <cellStyle name="Normal 47 17" xfId="1320"/>
    <cellStyle name="Normal 47 18" xfId="1321"/>
    <cellStyle name="Normal 47 19" xfId="1322"/>
    <cellStyle name="Normal 47 2 3" xfId="1323"/>
    <cellStyle name="Normal 47 2 2" xfId="1324"/>
    <cellStyle name="Normal 47 2_GP_Troškovnik_sanitarna_vodovod_JUG-konačni" xfId="1325"/>
    <cellStyle name="Normal 47 20" xfId="1326"/>
    <cellStyle name="Normal 47 21" xfId="1327"/>
    <cellStyle name="Normal 47 22" xfId="1328"/>
    <cellStyle name="Normal 47 23" xfId="1329"/>
    <cellStyle name="Normal 47 24" xfId="1330"/>
    <cellStyle name="Normal 47 25" xfId="1331"/>
    <cellStyle name="Normal 47 26" xfId="1332"/>
    <cellStyle name="Normal 47 27" xfId="1333"/>
    <cellStyle name="Normal 47 28" xfId="1334"/>
    <cellStyle name="Normal 47 29" xfId="1335"/>
    <cellStyle name="Normal 47 3" xfId="1336"/>
    <cellStyle name="Normal 47 30" xfId="1337"/>
    <cellStyle name="Normal 47 31" xfId="1338"/>
    <cellStyle name="Normal 47 32" xfId="1339"/>
    <cellStyle name="Normal 47 33" xfId="1340"/>
    <cellStyle name="Normal 47 34" xfId="1341"/>
    <cellStyle name="Normal 47 35" xfId="1342"/>
    <cellStyle name="Normal 47 36" xfId="1343"/>
    <cellStyle name="Normal 47 37" xfId="1344"/>
    <cellStyle name="Normal 47 38" xfId="1345"/>
    <cellStyle name="Normal 47 39" xfId="1346"/>
    <cellStyle name="Normal 47 4" xfId="1347"/>
    <cellStyle name="Normal 47 40" xfId="1348"/>
    <cellStyle name="Normal 47 41" xfId="1349"/>
    <cellStyle name="Normal 47 42" xfId="1350"/>
    <cellStyle name="Normal 47 43" xfId="1351"/>
    <cellStyle name="Normal 47 44" xfId="1352"/>
    <cellStyle name="Normal 47 45" xfId="1353"/>
    <cellStyle name="Normal 47 46" xfId="1354"/>
    <cellStyle name="Normal 47 47" xfId="1355"/>
    <cellStyle name="Normal 47 48" xfId="1356"/>
    <cellStyle name="Normal 47 49" xfId="1357"/>
    <cellStyle name="Normal 47 5" xfId="1358"/>
    <cellStyle name="Normal 47 50" xfId="1359"/>
    <cellStyle name="Normal 47 51" xfId="1360"/>
    <cellStyle name="Normal 47 52" xfId="1361"/>
    <cellStyle name="Normal 47 53" xfId="1362"/>
    <cellStyle name="Normal 47 54" xfId="1363"/>
    <cellStyle name="Normal 47 55" xfId="1364"/>
    <cellStyle name="Normal 47 56" xfId="1365"/>
    <cellStyle name="Normal 47 57" xfId="1366"/>
    <cellStyle name="Normal 47 58" xfId="1367"/>
    <cellStyle name="Normal 47 59" xfId="1368"/>
    <cellStyle name="Normal 47 6" xfId="1369"/>
    <cellStyle name="Normal 47 60" xfId="1370"/>
    <cellStyle name="Normal 47 61" xfId="1371"/>
    <cellStyle name="Normal 47 62" xfId="1372"/>
    <cellStyle name="Normal 47 63" xfId="1373"/>
    <cellStyle name="Normal 47 64" xfId="1374"/>
    <cellStyle name="Normal 47 65" xfId="1375"/>
    <cellStyle name="Normal 47 66" xfId="1376"/>
    <cellStyle name="Normal 47 7" xfId="1377"/>
    <cellStyle name="Normal 47 8" xfId="1378"/>
    <cellStyle name="Normal 47 9" xfId="1379"/>
    <cellStyle name="Normal 47_GP_Troškovnik_sanitarna_vodovod_JUG-konačni" xfId="1380"/>
    <cellStyle name="Normal 48 12" xfId="1381"/>
    <cellStyle name="Normal 48 10" xfId="1382"/>
    <cellStyle name="Normal 48 11" xfId="1383"/>
    <cellStyle name="Normal 48 2 2" xfId="1384"/>
    <cellStyle name="Normal 48 3" xfId="1385"/>
    <cellStyle name="Normal 48 4" xfId="1386"/>
    <cellStyle name="Normal 48 5" xfId="1387"/>
    <cellStyle name="Normal 48 6" xfId="1388"/>
    <cellStyle name="Normal 48 7" xfId="1389"/>
    <cellStyle name="Normal 48 8" xfId="1390"/>
    <cellStyle name="Normal 48 9" xfId="1391"/>
    <cellStyle name="Normal 49 3" xfId="1392"/>
    <cellStyle name="Normal 5 4" xfId="1393"/>
    <cellStyle name="Normal 50 3" xfId="1394"/>
    <cellStyle name="Normal 51 3" xfId="1395"/>
    <cellStyle name="Normal 52 3" xfId="1396"/>
    <cellStyle name="Normal 53 3" xfId="1397"/>
    <cellStyle name="Normal 54 3" xfId="1398"/>
    <cellStyle name="Normal 55 3" xfId="1399"/>
    <cellStyle name="Normal 56 3" xfId="1400"/>
    <cellStyle name="Normal 57 3" xfId="1401"/>
    <cellStyle name="Normal 58 3" xfId="1402"/>
    <cellStyle name="Normal 59 3" xfId="1403"/>
    <cellStyle name="Normal 6 4" xfId="1404"/>
    <cellStyle name="Normal 60 3" xfId="1405"/>
    <cellStyle name="Normal 61 3" xfId="1406"/>
    <cellStyle name="Normal 62 3" xfId="1407"/>
    <cellStyle name="Normal 63 3" xfId="1408"/>
    <cellStyle name="Normal 64 3" xfId="1409"/>
    <cellStyle name="Normal 65 3" xfId="1410"/>
    <cellStyle name="Normal 66 3" xfId="1411"/>
    <cellStyle name="Normal 67 3" xfId="1412"/>
    <cellStyle name="Normal 68 3" xfId="1413"/>
    <cellStyle name="Normal 69 3" xfId="1414"/>
    <cellStyle name="Normal 7 4" xfId="1415"/>
    <cellStyle name="Normal 70 3" xfId="1416"/>
    <cellStyle name="Normal 71 3" xfId="1417"/>
    <cellStyle name="Normal 72 3" xfId="1418"/>
    <cellStyle name="Normal 73 3" xfId="1419"/>
    <cellStyle name="Normal 74 3" xfId="1420"/>
    <cellStyle name="Normal 75 3" xfId="1421"/>
    <cellStyle name="Normal 76 3" xfId="1422"/>
    <cellStyle name="Normal 77 3" xfId="1423"/>
    <cellStyle name="Normal 78 3" xfId="1424"/>
    <cellStyle name="Normal 79 3" xfId="1425"/>
    <cellStyle name="Normal 8 4" xfId="1426"/>
    <cellStyle name="Normal 80 3" xfId="1427"/>
    <cellStyle name="Normal 81 3" xfId="1428"/>
    <cellStyle name="Normal 82 3" xfId="1429"/>
    <cellStyle name="Normal 83 3" xfId="1430"/>
    <cellStyle name="Normal 84 3" xfId="1431"/>
    <cellStyle name="Normal 85 3" xfId="1432"/>
    <cellStyle name="Normal 86 3" xfId="1433"/>
    <cellStyle name="Normal 87 3" xfId="1434"/>
    <cellStyle name="Normal 88 3" xfId="1435"/>
    <cellStyle name="Normal 89 3" xfId="1436"/>
    <cellStyle name="Normal 9 4" xfId="1437"/>
    <cellStyle name="Normal 90 3" xfId="1438"/>
    <cellStyle name="Normal 91 3" xfId="1439"/>
    <cellStyle name="Normal 92 3" xfId="1440"/>
    <cellStyle name="Normal 93 3" xfId="1441"/>
    <cellStyle name="Normal 94 3" xfId="1442"/>
    <cellStyle name="Normal 95 3" xfId="1443"/>
    <cellStyle name="Normal 96 3" xfId="1444"/>
    <cellStyle name="Normal 97 3" xfId="1445"/>
    <cellStyle name="Normal 98 3" xfId="1446"/>
    <cellStyle name="Normal 99 3" xfId="1447"/>
    <cellStyle name="Normale_DVS_TROSKOVNI_BETONI" xfId="1448"/>
    <cellStyle name="Ukupno 2 2" xfId="1449"/>
    <cellStyle name="Normal 2 8" xfId="14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govrni%20tro&#353;kovnik%20%20IZGRADNJA%20J%20-%20VG%20od%200+000%20DO%206+3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sao\Plinacro\primavera%20d\2.%20UT%20KNJIGA%204A%20Telekomunikacij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UNEL%20STRA&#381;INA\EXCEL\UGOVORNI%20TRO&#352;KOVNIK%20-%20PODSEKTOR%201\Podsektor1%20-%20knjiga%20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KTORI"/>
      <sheetName val="1-GL.TRASA I OBJEKTI"/>
      <sheetName val="VODOVOD,KANALIZACIJA,.... "/>
      <sheetName val="REKAPITULACIJA"/>
    </sheetNames>
    <sheetDataSet>
      <sheetData sheetId="0" refreshError="1">
        <row r="4">
          <cell r="B4">
            <v>0.953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Š KABEL.KAN"/>
      <sheetName val="Š-SVJETLOV.KABEL"/>
      <sheetName val="Š-TPS"/>
      <sheetName val="Š-PRELAGANJE TK"/>
      <sheetName val="Š-SUSTAV NAPLATE"/>
      <sheetName val="Š-RADIO SUSTAV"/>
      <sheetName val="Š-OZVUČENJE TUNELA"/>
      <sheetName val="Z-KABEL.KAN"/>
      <sheetName val="Z-SVJETLOV.KABEL"/>
      <sheetName val="Z TPS"/>
      <sheetName val="Z PRELAGANJE TK"/>
      <sheetName val="Z-SUSTAV NAPLATE"/>
      <sheetName val="REKAPITULACIJ 4ATELEKOMUNIKACIJ"/>
      <sheetName val="FAKTORI"/>
      <sheetName val="ŠESTANOV-ZAGVOZD (REK.TELEK)"/>
      <sheetName val="ZAGVOZD-RAČA (REK.TELEK)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B3">
            <v>0.9765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iterij"/>
      <sheetName val="Izmjena I.verzija"/>
      <sheetName val="Naslov (0)"/>
      <sheetName val="Naslov"/>
      <sheetName val="Rek-Podsektor 1"/>
      <sheetName val="1.1. Glavna trasa"/>
      <sheetName val="1.2. Tuneli"/>
      <sheetName val="1.3. Prometna signal.oprema..."/>
      <sheetName val="1.4. Objekti visokogradnje"/>
      <sheetName val="Fakto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B1">
            <v>0.9615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51"/>
  <sheetViews>
    <sheetView tabSelected="1" view="pageLayout" zoomScaleSheetLayoutView="100" workbookViewId="0" topLeftCell="A102">
      <selection activeCell="D102" sqref="D102"/>
    </sheetView>
  </sheetViews>
  <sheetFormatPr defaultColWidth="10.8515625" defaultRowHeight="15" outlineLevelRow="1"/>
  <cols>
    <col min="1" max="1" width="11.7109375" style="91" customWidth="1"/>
    <col min="2" max="2" width="56.7109375" style="92" customWidth="1"/>
    <col min="3" max="3" width="7.7109375" style="93" customWidth="1"/>
    <col min="4" max="4" width="11.7109375" style="44" customWidth="1"/>
    <col min="5" max="5" width="12.00390625" style="94" customWidth="1"/>
    <col min="6" max="6" width="14.421875" style="94" customWidth="1"/>
    <col min="7" max="16384" width="10.8515625" style="95" customWidth="1"/>
  </cols>
  <sheetData>
    <row r="1" spans="1:6" s="32" customFormat="1" ht="36">
      <c r="A1" s="28" t="s">
        <v>30</v>
      </c>
      <c r="B1" s="29" t="s">
        <v>82</v>
      </c>
      <c r="C1" s="29" t="s">
        <v>83</v>
      </c>
      <c r="D1" s="30" t="s">
        <v>84</v>
      </c>
      <c r="E1" s="31" t="s">
        <v>97</v>
      </c>
      <c r="F1" s="31" t="s">
        <v>98</v>
      </c>
    </row>
    <row r="2" spans="1:8" s="33" customFormat="1" ht="15">
      <c r="A2" s="110"/>
      <c r="B2" s="111" t="s">
        <v>158</v>
      </c>
      <c r="C2" s="112"/>
      <c r="D2" s="113"/>
      <c r="E2" s="114"/>
      <c r="F2" s="115">
        <f>F121</f>
        <v>0</v>
      </c>
      <c r="G2" s="116"/>
      <c r="H2" s="116"/>
    </row>
    <row r="3" spans="1:6" s="40" customFormat="1" ht="15">
      <c r="A3" s="34" t="s">
        <v>159</v>
      </c>
      <c r="B3" s="35" t="s">
        <v>17</v>
      </c>
      <c r="C3" s="36"/>
      <c r="D3" s="37"/>
      <c r="E3" s="38"/>
      <c r="F3" s="39">
        <f>SUM(F4:F11)</f>
        <v>0</v>
      </c>
    </row>
    <row r="4" spans="1:6" s="46" customFormat="1" ht="72" outlineLevel="1">
      <c r="A4" s="41" t="s">
        <v>160</v>
      </c>
      <c r="B4" s="47" t="s">
        <v>250</v>
      </c>
      <c r="C4" s="43" t="s">
        <v>86</v>
      </c>
      <c r="D4" s="44">
        <v>1</v>
      </c>
      <c r="E4" s="45"/>
      <c r="F4" s="45">
        <f aca="true" t="shared" si="0" ref="F4:F24">D4*E4</f>
        <v>0</v>
      </c>
    </row>
    <row r="5" spans="1:6" s="46" customFormat="1" ht="84" outlineLevel="1">
      <c r="A5" s="41" t="s">
        <v>161</v>
      </c>
      <c r="B5" s="48" t="s">
        <v>151</v>
      </c>
      <c r="C5" s="49"/>
      <c r="D5" s="44"/>
      <c r="E5" s="45"/>
      <c r="F5" s="45"/>
    </row>
    <row r="6" spans="1:6" s="46" customFormat="1" ht="15" outlineLevel="1">
      <c r="A6" s="41" t="s">
        <v>162</v>
      </c>
      <c r="B6" s="48" t="s">
        <v>102</v>
      </c>
      <c r="C6" s="49" t="s">
        <v>21</v>
      </c>
      <c r="D6" s="44">
        <v>96</v>
      </c>
      <c r="E6" s="45"/>
      <c r="F6" s="45">
        <f aca="true" t="shared" si="1" ref="F6">D6*E6</f>
        <v>0</v>
      </c>
    </row>
    <row r="7" spans="1:6" s="46" customFormat="1" ht="15" outlineLevel="1">
      <c r="A7" s="41" t="s">
        <v>163</v>
      </c>
      <c r="B7" s="48" t="s">
        <v>103</v>
      </c>
      <c r="C7" s="49" t="s">
        <v>21</v>
      </c>
      <c r="D7" s="44">
        <v>165</v>
      </c>
      <c r="E7" s="45"/>
      <c r="F7" s="45">
        <f aca="true" t="shared" si="2" ref="F7">D7*E7</f>
        <v>0</v>
      </c>
    </row>
    <row r="8" spans="1:6" s="46" customFormat="1" ht="15" outlineLevel="1">
      <c r="A8" s="41" t="s">
        <v>164</v>
      </c>
      <c r="B8" s="48" t="s">
        <v>152</v>
      </c>
      <c r="C8" s="49" t="s">
        <v>21</v>
      </c>
      <c r="D8" s="44">
        <v>17</v>
      </c>
      <c r="E8" s="45"/>
      <c r="F8" s="45">
        <f aca="true" t="shared" si="3" ref="F8">D8*E8</f>
        <v>0</v>
      </c>
    </row>
    <row r="9" spans="1:6" s="46" customFormat="1" ht="60" outlineLevel="1">
      <c r="A9" s="41" t="s">
        <v>165</v>
      </c>
      <c r="B9" s="42" t="s">
        <v>95</v>
      </c>
      <c r="C9" s="50" t="s">
        <v>86</v>
      </c>
      <c r="D9" s="44">
        <v>1</v>
      </c>
      <c r="E9" s="45"/>
      <c r="F9" s="45">
        <f t="shared" si="0"/>
        <v>0</v>
      </c>
    </row>
    <row r="10" spans="1:6" s="46" customFormat="1" ht="60" outlineLevel="1">
      <c r="A10" s="41" t="s">
        <v>166</v>
      </c>
      <c r="B10" s="51" t="s">
        <v>88</v>
      </c>
      <c r="C10" s="49" t="s">
        <v>21</v>
      </c>
      <c r="D10" s="44">
        <v>185</v>
      </c>
      <c r="E10" s="45"/>
      <c r="F10" s="45">
        <f t="shared" si="0"/>
        <v>0</v>
      </c>
    </row>
    <row r="11" spans="1:6" s="46" customFormat="1" ht="60" outlineLevel="1">
      <c r="A11" s="41" t="s">
        <v>167</v>
      </c>
      <c r="B11" s="42" t="s">
        <v>96</v>
      </c>
      <c r="C11" s="50" t="s">
        <v>85</v>
      </c>
      <c r="D11" s="44">
        <v>4</v>
      </c>
      <c r="E11" s="45"/>
      <c r="F11" s="45">
        <f t="shared" si="0"/>
        <v>0</v>
      </c>
    </row>
    <row r="12" spans="1:6" s="40" customFormat="1" ht="15">
      <c r="A12" s="34" t="s">
        <v>168</v>
      </c>
      <c r="B12" s="35" t="s">
        <v>18</v>
      </c>
      <c r="C12" s="36"/>
      <c r="D12" s="55"/>
      <c r="E12" s="56"/>
      <c r="F12" s="39">
        <f>SUM(F13:F25)</f>
        <v>0</v>
      </c>
    </row>
    <row r="13" spans="1:6" s="46" customFormat="1" ht="168" outlineLevel="1">
      <c r="A13" s="57" t="s">
        <v>169</v>
      </c>
      <c r="B13" s="51" t="s">
        <v>122</v>
      </c>
      <c r="C13" s="59" t="s">
        <v>22</v>
      </c>
      <c r="D13" s="44">
        <v>452</v>
      </c>
      <c r="E13" s="45"/>
      <c r="F13" s="45">
        <f t="shared" si="0"/>
        <v>0</v>
      </c>
    </row>
    <row r="14" spans="1:6" s="46" customFormat="1" ht="84" outlineLevel="1">
      <c r="A14" s="57" t="s">
        <v>170</v>
      </c>
      <c r="B14" s="51" t="s">
        <v>123</v>
      </c>
      <c r="C14" s="59" t="s">
        <v>22</v>
      </c>
      <c r="D14" s="44">
        <v>175</v>
      </c>
      <c r="E14" s="45"/>
      <c r="F14" s="45">
        <f t="shared" si="0"/>
        <v>0</v>
      </c>
    </row>
    <row r="15" spans="1:6" s="46" customFormat="1" ht="180" outlineLevel="1">
      <c r="A15" s="57" t="s">
        <v>171</v>
      </c>
      <c r="B15" s="51" t="s">
        <v>121</v>
      </c>
      <c r="C15" s="59" t="s">
        <v>22</v>
      </c>
      <c r="D15" s="44">
        <v>93</v>
      </c>
      <c r="E15" s="45"/>
      <c r="F15" s="45">
        <f t="shared" si="0"/>
        <v>0</v>
      </c>
    </row>
    <row r="16" spans="1:6" s="46" customFormat="1" ht="72" outlineLevel="1">
      <c r="A16" s="57" t="s">
        <v>172</v>
      </c>
      <c r="B16" s="51" t="s">
        <v>153</v>
      </c>
      <c r="C16" s="59" t="s">
        <v>22</v>
      </c>
      <c r="D16" s="44">
        <v>126</v>
      </c>
      <c r="E16" s="45"/>
      <c r="F16" s="45">
        <f t="shared" si="0"/>
        <v>0</v>
      </c>
    </row>
    <row r="17" spans="1:6" s="46" customFormat="1" ht="60" outlineLevel="1">
      <c r="A17" s="57" t="s">
        <v>173</v>
      </c>
      <c r="B17" s="48" t="s">
        <v>117</v>
      </c>
      <c r="C17" s="59" t="s">
        <v>22</v>
      </c>
      <c r="D17" s="44">
        <v>46</v>
      </c>
      <c r="E17" s="45"/>
      <c r="F17" s="45">
        <f aca="true" t="shared" si="4" ref="F17">D17*E17</f>
        <v>0</v>
      </c>
    </row>
    <row r="18" spans="1:6" s="46" customFormat="1" ht="60" outlineLevel="1">
      <c r="A18" s="57" t="s">
        <v>174</v>
      </c>
      <c r="B18" s="48" t="s">
        <v>155</v>
      </c>
      <c r="C18" s="59" t="s">
        <v>22</v>
      </c>
      <c r="D18" s="44">
        <v>138</v>
      </c>
      <c r="E18" s="45"/>
      <c r="F18" s="45">
        <f aca="true" t="shared" si="5" ref="F18">D18*E18</f>
        <v>0</v>
      </c>
    </row>
    <row r="19" spans="1:6" s="46" customFormat="1" ht="96" outlineLevel="1">
      <c r="A19" s="57" t="s">
        <v>175</v>
      </c>
      <c r="B19" s="48" t="s">
        <v>154</v>
      </c>
      <c r="C19" s="59" t="s">
        <v>23</v>
      </c>
      <c r="D19" s="44">
        <v>520</v>
      </c>
      <c r="E19" s="45"/>
      <c r="F19" s="45">
        <f aca="true" t="shared" si="6" ref="F19">D19*E19</f>
        <v>0</v>
      </c>
    </row>
    <row r="20" spans="1:6" s="46" customFormat="1" ht="60" outlineLevel="1">
      <c r="A20" s="57" t="s">
        <v>176</v>
      </c>
      <c r="B20" s="48" t="s">
        <v>124</v>
      </c>
      <c r="C20" s="59" t="s">
        <v>22</v>
      </c>
      <c r="D20" s="44">
        <v>30</v>
      </c>
      <c r="E20" s="45"/>
      <c r="F20" s="45">
        <f aca="true" t="shared" si="7" ref="F20">D20*E20</f>
        <v>0</v>
      </c>
    </row>
    <row r="21" spans="1:6" s="46" customFormat="1" ht="60" outlineLevel="1">
      <c r="A21" s="57" t="s">
        <v>177</v>
      </c>
      <c r="B21" s="58" t="s">
        <v>181</v>
      </c>
      <c r="C21" s="59" t="s">
        <v>22</v>
      </c>
      <c r="D21" s="44">
        <v>70</v>
      </c>
      <c r="E21" s="45"/>
      <c r="F21" s="45">
        <f t="shared" si="0"/>
        <v>0</v>
      </c>
    </row>
    <row r="22" spans="1:6" s="46" customFormat="1" ht="60" outlineLevel="1">
      <c r="A22" s="57" t="s">
        <v>178</v>
      </c>
      <c r="B22" s="60" t="s">
        <v>125</v>
      </c>
      <c r="C22" s="59" t="s">
        <v>22</v>
      </c>
      <c r="D22" s="44">
        <v>305</v>
      </c>
      <c r="E22" s="45"/>
      <c r="F22" s="45">
        <f t="shared" si="0"/>
        <v>0</v>
      </c>
    </row>
    <row r="23" spans="1:6" s="46" customFormat="1" ht="72" outlineLevel="1">
      <c r="A23" s="57" t="s">
        <v>179</v>
      </c>
      <c r="B23" s="60" t="s">
        <v>126</v>
      </c>
      <c r="C23" s="59"/>
      <c r="D23" s="61"/>
      <c r="E23" s="45"/>
      <c r="F23" s="45">
        <f t="shared" si="0"/>
        <v>0</v>
      </c>
    </row>
    <row r="24" spans="1:6" s="46" customFormat="1" ht="15" outlineLevel="1">
      <c r="A24" s="57" t="s">
        <v>258</v>
      </c>
      <c r="B24" s="48" t="s">
        <v>99</v>
      </c>
      <c r="C24" s="59" t="s">
        <v>22</v>
      </c>
      <c r="D24" s="44">
        <v>110</v>
      </c>
      <c r="E24" s="45"/>
      <c r="F24" s="45">
        <f t="shared" si="0"/>
        <v>0</v>
      </c>
    </row>
    <row r="25" spans="1:6" s="46" customFormat="1" ht="144" outlineLevel="1">
      <c r="A25" s="57" t="s">
        <v>180</v>
      </c>
      <c r="B25" s="60" t="s">
        <v>104</v>
      </c>
      <c r="C25" s="59" t="s">
        <v>22</v>
      </c>
      <c r="D25" s="44">
        <f>D13+D14+D15</f>
        <v>720</v>
      </c>
      <c r="E25" s="62"/>
      <c r="F25" s="45">
        <f aca="true" t="shared" si="8" ref="F25">D25*E25</f>
        <v>0</v>
      </c>
    </row>
    <row r="26" spans="1:6" s="40" customFormat="1" ht="15">
      <c r="A26" s="34" t="s">
        <v>182</v>
      </c>
      <c r="B26" s="35" t="s">
        <v>19</v>
      </c>
      <c r="C26" s="36"/>
      <c r="D26" s="37"/>
      <c r="E26" s="38"/>
      <c r="F26" s="39">
        <f>SUM(F27:F41)</f>
        <v>0</v>
      </c>
    </row>
    <row r="27" spans="1:6" s="46" customFormat="1" ht="216" outlineLevel="1">
      <c r="A27" s="57" t="s">
        <v>183</v>
      </c>
      <c r="B27" s="53" t="s">
        <v>313</v>
      </c>
      <c r="C27" s="52"/>
      <c r="D27" s="63"/>
      <c r="E27" s="45"/>
      <c r="F27" s="45"/>
    </row>
    <row r="28" spans="1:6" s="46" customFormat="1" ht="24" outlineLevel="1">
      <c r="A28" s="57" t="s">
        <v>184</v>
      </c>
      <c r="B28" s="53" t="s">
        <v>252</v>
      </c>
      <c r="C28" s="52"/>
      <c r="D28" s="63"/>
      <c r="E28" s="45"/>
      <c r="F28" s="45"/>
    </row>
    <row r="29" spans="1:6" s="46" customFormat="1" ht="72" outlineLevel="1">
      <c r="A29" s="57" t="s">
        <v>185</v>
      </c>
      <c r="B29" s="48" t="s">
        <v>257</v>
      </c>
      <c r="C29" s="52" t="s">
        <v>85</v>
      </c>
      <c r="D29" s="44">
        <v>3</v>
      </c>
      <c r="E29" s="45"/>
      <c r="F29" s="45">
        <f aca="true" t="shared" si="9" ref="F29">D29*E29</f>
        <v>0</v>
      </c>
    </row>
    <row r="30" spans="1:6" s="46" customFormat="1" ht="48" outlineLevel="1">
      <c r="A30" s="57" t="s">
        <v>186</v>
      </c>
      <c r="B30" s="48" t="s">
        <v>188</v>
      </c>
      <c r="C30" s="52" t="s">
        <v>85</v>
      </c>
      <c r="D30" s="44">
        <v>1</v>
      </c>
      <c r="E30" s="45"/>
      <c r="F30" s="45">
        <f aca="true" t="shared" si="10" ref="F30">D30*E30</f>
        <v>0</v>
      </c>
    </row>
    <row r="31" spans="1:6" s="46" customFormat="1" ht="36" outlineLevel="1">
      <c r="A31" s="57" t="s">
        <v>187</v>
      </c>
      <c r="B31" s="48" t="s">
        <v>253</v>
      </c>
      <c r="C31" s="52" t="s">
        <v>85</v>
      </c>
      <c r="D31" s="44">
        <v>1</v>
      </c>
      <c r="E31" s="45"/>
      <c r="F31" s="45">
        <f aca="true" t="shared" si="11" ref="F31">D31*E31</f>
        <v>0</v>
      </c>
    </row>
    <row r="32" spans="1:6" s="46" customFormat="1" ht="36" outlineLevel="1">
      <c r="A32" s="57" t="s">
        <v>189</v>
      </c>
      <c r="B32" s="48" t="s">
        <v>254</v>
      </c>
      <c r="C32" s="52" t="s">
        <v>85</v>
      </c>
      <c r="D32" s="44">
        <v>1</v>
      </c>
      <c r="E32" s="45"/>
      <c r="F32" s="45">
        <f aca="true" t="shared" si="12" ref="F32">D32*E32</f>
        <v>0</v>
      </c>
    </row>
    <row r="33" spans="1:6" s="46" customFormat="1" ht="36" outlineLevel="1">
      <c r="A33" s="57" t="s">
        <v>190</v>
      </c>
      <c r="B33" s="48" t="s">
        <v>255</v>
      </c>
      <c r="C33" s="52" t="s">
        <v>85</v>
      </c>
      <c r="D33" s="44">
        <v>2</v>
      </c>
      <c r="E33" s="45"/>
      <c r="F33" s="45">
        <f aca="true" t="shared" si="13" ref="F33">D33*E33</f>
        <v>0</v>
      </c>
    </row>
    <row r="34" spans="1:6" s="46" customFormat="1" ht="36" outlineLevel="1">
      <c r="A34" s="57" t="s">
        <v>191</v>
      </c>
      <c r="B34" s="48" t="s">
        <v>256</v>
      </c>
      <c r="C34" s="52" t="s">
        <v>85</v>
      </c>
      <c r="D34" s="44">
        <v>1</v>
      </c>
      <c r="E34" s="45"/>
      <c r="F34" s="45">
        <f aca="true" t="shared" si="14" ref="F34">D34*E34</f>
        <v>0</v>
      </c>
    </row>
    <row r="35" spans="1:6" s="46" customFormat="1" ht="72" outlineLevel="1">
      <c r="A35" s="57" t="s">
        <v>192</v>
      </c>
      <c r="B35" s="48" t="s">
        <v>113</v>
      </c>
      <c r="C35" s="49"/>
      <c r="D35" s="44"/>
      <c r="E35" s="45"/>
      <c r="F35" s="45"/>
    </row>
    <row r="36" spans="1:6" s="46" customFormat="1" ht="15" outlineLevel="1">
      <c r="A36" s="57" t="s">
        <v>194</v>
      </c>
      <c r="B36" s="48" t="s">
        <v>193</v>
      </c>
      <c r="C36" s="52" t="s">
        <v>85</v>
      </c>
      <c r="D36" s="44">
        <v>1</v>
      </c>
      <c r="E36" s="45"/>
      <c r="F36" s="45">
        <f aca="true" t="shared" si="15" ref="F36">D36*E36</f>
        <v>0</v>
      </c>
    </row>
    <row r="37" spans="1:6" s="46" customFormat="1" ht="15" outlineLevel="1">
      <c r="A37" s="57" t="s">
        <v>195</v>
      </c>
      <c r="B37" s="48" t="s">
        <v>110</v>
      </c>
      <c r="C37" s="52" t="s">
        <v>85</v>
      </c>
      <c r="D37" s="44">
        <v>3</v>
      </c>
      <c r="E37" s="45"/>
      <c r="F37" s="45">
        <f aca="true" t="shared" si="16" ref="F37:F41">D37*E37</f>
        <v>0</v>
      </c>
    </row>
    <row r="38" spans="1:6" s="46" customFormat="1" ht="36" outlineLevel="1">
      <c r="A38" s="57" t="s">
        <v>196</v>
      </c>
      <c r="B38" s="53" t="s">
        <v>120</v>
      </c>
      <c r="C38" s="64" t="s">
        <v>22</v>
      </c>
      <c r="D38" s="44">
        <v>3</v>
      </c>
      <c r="E38" s="45"/>
      <c r="F38" s="45">
        <f>D38*E38</f>
        <v>0</v>
      </c>
    </row>
    <row r="39" spans="1:6" s="46" customFormat="1" ht="48" outlineLevel="1">
      <c r="A39" s="57" t="s">
        <v>197</v>
      </c>
      <c r="B39" s="58" t="s">
        <v>198</v>
      </c>
      <c r="C39" s="64" t="s">
        <v>22</v>
      </c>
      <c r="D39" s="44">
        <v>5.5</v>
      </c>
      <c r="E39" s="45"/>
      <c r="F39" s="45">
        <f t="shared" si="16"/>
        <v>0</v>
      </c>
    </row>
    <row r="40" spans="1:6" s="46" customFormat="1" ht="72" outlineLevel="1">
      <c r="A40" s="57" t="s">
        <v>199</v>
      </c>
      <c r="B40" s="58" t="s">
        <v>118</v>
      </c>
      <c r="C40" s="64" t="s">
        <v>22</v>
      </c>
      <c r="D40" s="44">
        <v>17</v>
      </c>
      <c r="E40" s="45"/>
      <c r="F40" s="45">
        <f t="shared" si="16"/>
        <v>0</v>
      </c>
    </row>
    <row r="41" spans="1:6" s="46" customFormat="1" ht="108" outlineLevel="1">
      <c r="A41" s="57" t="s">
        <v>200</v>
      </c>
      <c r="B41" s="53" t="s">
        <v>201</v>
      </c>
      <c r="C41" s="65" t="s">
        <v>21</v>
      </c>
      <c r="D41" s="44">
        <v>5</v>
      </c>
      <c r="E41" s="45"/>
      <c r="F41" s="45">
        <f t="shared" si="16"/>
        <v>0</v>
      </c>
    </row>
    <row r="42" spans="1:6" s="40" customFormat="1" ht="15">
      <c r="A42" s="34" t="s">
        <v>202</v>
      </c>
      <c r="B42" s="35" t="s">
        <v>115</v>
      </c>
      <c r="C42" s="36"/>
      <c r="D42" s="37"/>
      <c r="E42" s="38"/>
      <c r="F42" s="39">
        <f>SUM(F44:F72)</f>
        <v>0</v>
      </c>
    </row>
    <row r="43" spans="1:6" s="46" customFormat="1" ht="60" outlineLevel="1">
      <c r="A43" s="66" t="s">
        <v>203</v>
      </c>
      <c r="B43" s="67" t="s">
        <v>127</v>
      </c>
      <c r="C43" s="49"/>
      <c r="D43" s="63"/>
      <c r="E43" s="45"/>
      <c r="F43" s="45"/>
    </row>
    <row r="44" spans="1:6" s="46" customFormat="1" ht="108" outlineLevel="1">
      <c r="A44" s="66" t="s">
        <v>259</v>
      </c>
      <c r="B44" s="48" t="s">
        <v>128</v>
      </c>
      <c r="C44" s="54"/>
      <c r="D44" s="63"/>
      <c r="E44" s="45"/>
      <c r="F44" s="45"/>
    </row>
    <row r="45" spans="1:6" s="46" customFormat="1" ht="15" outlineLevel="1">
      <c r="A45" s="66" t="s">
        <v>260</v>
      </c>
      <c r="B45" s="68" t="s">
        <v>106</v>
      </c>
      <c r="C45" s="54" t="s">
        <v>21</v>
      </c>
      <c r="D45" s="44">
        <f>33+63</f>
        <v>96</v>
      </c>
      <c r="E45" s="45"/>
      <c r="F45" s="45">
        <f aca="true" t="shared" si="17" ref="F45">D45*E45</f>
        <v>0</v>
      </c>
    </row>
    <row r="46" spans="1:6" s="46" customFormat="1" ht="219" outlineLevel="1">
      <c r="A46" s="66" t="s">
        <v>261</v>
      </c>
      <c r="B46" s="71" t="s">
        <v>156</v>
      </c>
      <c r="C46" s="69"/>
      <c r="D46" s="44"/>
      <c r="E46" s="45"/>
      <c r="F46" s="45"/>
    </row>
    <row r="47" spans="1:6" s="46" customFormat="1" ht="15" outlineLevel="1">
      <c r="A47" s="66" t="s">
        <v>262</v>
      </c>
      <c r="B47" s="70" t="s">
        <v>90</v>
      </c>
      <c r="C47" s="69"/>
      <c r="D47" s="44"/>
      <c r="E47" s="45"/>
      <c r="F47" s="45"/>
    </row>
    <row r="48" spans="1:6" s="46" customFormat="1" ht="15" outlineLevel="1">
      <c r="A48" s="66" t="s">
        <v>263</v>
      </c>
      <c r="B48" s="71" t="s">
        <v>135</v>
      </c>
      <c r="C48" s="69" t="s">
        <v>21</v>
      </c>
      <c r="D48" s="44">
        <f>53*2</f>
        <v>106</v>
      </c>
      <c r="E48" s="45"/>
      <c r="F48" s="45">
        <f aca="true" t="shared" si="18" ref="F48">D48*E48</f>
        <v>0</v>
      </c>
    </row>
    <row r="49" spans="1:6" s="46" customFormat="1" ht="15" outlineLevel="1">
      <c r="A49" s="66" t="s">
        <v>264</v>
      </c>
      <c r="B49" s="71" t="s">
        <v>136</v>
      </c>
      <c r="C49" s="69" t="s">
        <v>21</v>
      </c>
      <c r="D49" s="44">
        <f>59</f>
        <v>59</v>
      </c>
      <c r="E49" s="45"/>
      <c r="F49" s="45">
        <f aca="true" t="shared" si="19" ref="F49">D49*E49</f>
        <v>0</v>
      </c>
    </row>
    <row r="50" spans="1:6" s="46" customFormat="1" ht="192" outlineLevel="1">
      <c r="A50" s="66" t="s">
        <v>265</v>
      </c>
      <c r="B50" s="71" t="s">
        <v>149</v>
      </c>
      <c r="C50" s="69"/>
      <c r="D50" s="44"/>
      <c r="E50" s="45"/>
      <c r="F50" s="45"/>
    </row>
    <row r="51" spans="1:6" s="46" customFormat="1" ht="15" outlineLevel="1">
      <c r="A51" s="66" t="s">
        <v>266</v>
      </c>
      <c r="B51" s="70" t="s">
        <v>90</v>
      </c>
      <c r="C51" s="69"/>
      <c r="D51" s="44"/>
      <c r="E51" s="45"/>
      <c r="F51" s="45"/>
    </row>
    <row r="52" spans="1:6" s="46" customFormat="1" ht="15" outlineLevel="1">
      <c r="A52" s="66" t="s">
        <v>267</v>
      </c>
      <c r="B52" s="72" t="s">
        <v>138</v>
      </c>
      <c r="C52" s="69"/>
      <c r="D52" s="44"/>
      <c r="E52" s="45"/>
      <c r="F52" s="45"/>
    </row>
    <row r="53" spans="1:6" s="46" customFormat="1" ht="12" customHeight="1" outlineLevel="1">
      <c r="A53" s="66" t="s">
        <v>268</v>
      </c>
      <c r="B53" s="71" t="s">
        <v>137</v>
      </c>
      <c r="C53" s="69" t="s">
        <v>85</v>
      </c>
      <c r="D53" s="44">
        <v>1</v>
      </c>
      <c r="E53" s="45"/>
      <c r="F53" s="45">
        <f aca="true" t="shared" si="20" ref="F53">D53*E53</f>
        <v>0</v>
      </c>
    </row>
    <row r="54" spans="1:6" s="46" customFormat="1" ht="15" outlineLevel="1">
      <c r="A54" s="66" t="s">
        <v>269</v>
      </c>
      <c r="B54" s="72" t="s">
        <v>139</v>
      </c>
      <c r="C54" s="69"/>
      <c r="D54" s="44"/>
      <c r="E54" s="45"/>
      <c r="F54" s="45"/>
    </row>
    <row r="55" spans="1:6" s="46" customFormat="1" ht="12" customHeight="1" outlineLevel="1">
      <c r="A55" s="66" t="s">
        <v>270</v>
      </c>
      <c r="B55" s="71" t="s">
        <v>137</v>
      </c>
      <c r="C55" s="69" t="s">
        <v>85</v>
      </c>
      <c r="D55" s="44">
        <v>1</v>
      </c>
      <c r="E55" s="45"/>
      <c r="F55" s="45">
        <f aca="true" t="shared" si="21" ref="F55">D55*E55</f>
        <v>0</v>
      </c>
    </row>
    <row r="56" spans="1:6" s="46" customFormat="1" ht="84" outlineLevel="1">
      <c r="A56" s="66" t="s">
        <v>271</v>
      </c>
      <c r="B56" s="71" t="s">
        <v>116</v>
      </c>
      <c r="C56" s="69"/>
      <c r="D56" s="44"/>
      <c r="E56" s="45"/>
      <c r="F56" s="45"/>
    </row>
    <row r="57" spans="1:6" s="46" customFormat="1" ht="15" outlineLevel="1">
      <c r="A57" s="66" t="s">
        <v>272</v>
      </c>
      <c r="B57" s="73" t="s">
        <v>90</v>
      </c>
      <c r="C57" s="69"/>
      <c r="D57" s="44"/>
      <c r="E57" s="45"/>
      <c r="F57" s="45"/>
    </row>
    <row r="58" spans="1:6" s="46" customFormat="1" ht="15" outlineLevel="1">
      <c r="A58" s="66" t="s">
        <v>273</v>
      </c>
      <c r="B58" s="72" t="s">
        <v>140</v>
      </c>
      <c r="C58" s="96"/>
      <c r="D58" s="97"/>
      <c r="E58" s="45"/>
      <c r="F58" s="45"/>
    </row>
    <row r="59" spans="1:6" s="46" customFormat="1" ht="15" outlineLevel="1">
      <c r="A59" s="66" t="s">
        <v>274</v>
      </c>
      <c r="B59" s="71" t="s">
        <v>141</v>
      </c>
      <c r="C59" s="69" t="s">
        <v>85</v>
      </c>
      <c r="D59" s="44">
        <v>1</v>
      </c>
      <c r="E59" s="45"/>
      <c r="F59" s="45">
        <f aca="true" t="shared" si="22" ref="F59">D59*E59</f>
        <v>0</v>
      </c>
    </row>
    <row r="60" spans="1:6" s="46" customFormat="1" ht="15" outlineLevel="1">
      <c r="A60" s="66" t="s">
        <v>275</v>
      </c>
      <c r="B60" s="71" t="s">
        <v>142</v>
      </c>
      <c r="C60" s="69" t="s">
        <v>85</v>
      </c>
      <c r="D60" s="44">
        <v>2</v>
      </c>
      <c r="E60" s="45"/>
      <c r="F60" s="45">
        <f aca="true" t="shared" si="23" ref="F60">D60*E60</f>
        <v>0</v>
      </c>
    </row>
    <row r="61" spans="1:6" s="46" customFormat="1" ht="15" outlineLevel="1">
      <c r="A61" s="66" t="s">
        <v>276</v>
      </c>
      <c r="B61" s="72" t="s">
        <v>143</v>
      </c>
      <c r="C61" s="96"/>
      <c r="D61" s="97"/>
      <c r="E61" s="45"/>
      <c r="F61" s="45"/>
    </row>
    <row r="62" spans="1:6" s="46" customFormat="1" ht="15" outlineLevel="1">
      <c r="A62" s="66" t="s">
        <v>277</v>
      </c>
      <c r="B62" s="71" t="s">
        <v>144</v>
      </c>
      <c r="C62" s="69" t="s">
        <v>85</v>
      </c>
      <c r="D62" s="44">
        <v>1</v>
      </c>
      <c r="E62" s="45"/>
      <c r="F62" s="45">
        <f aca="true" t="shared" si="24" ref="F62">D62*E62</f>
        <v>0</v>
      </c>
    </row>
    <row r="63" spans="1:6" s="46" customFormat="1" ht="15" outlineLevel="1">
      <c r="A63" s="66" t="s">
        <v>278</v>
      </c>
      <c r="B63" s="71" t="s">
        <v>145</v>
      </c>
      <c r="C63" s="69" t="s">
        <v>85</v>
      </c>
      <c r="D63" s="44">
        <v>2</v>
      </c>
      <c r="E63" s="45"/>
      <c r="F63" s="45">
        <f aca="true" t="shared" si="25" ref="F63">D63*E63</f>
        <v>0</v>
      </c>
    </row>
    <row r="64" spans="1:6" s="46" customFormat="1" ht="15" outlineLevel="1">
      <c r="A64" s="66" t="s">
        <v>279</v>
      </c>
      <c r="B64" s="72" t="s">
        <v>146</v>
      </c>
      <c r="C64" s="96"/>
      <c r="D64" s="97"/>
      <c r="E64" s="45"/>
      <c r="F64" s="45"/>
    </row>
    <row r="65" spans="1:6" s="46" customFormat="1" ht="15" outlineLevel="1">
      <c r="A65" s="66" t="s">
        <v>280</v>
      </c>
      <c r="B65" s="71" t="s">
        <v>147</v>
      </c>
      <c r="C65" s="69" t="s">
        <v>85</v>
      </c>
      <c r="D65" s="44">
        <v>2</v>
      </c>
      <c r="E65" s="45"/>
      <c r="F65" s="45">
        <f aca="true" t="shared" si="26" ref="F65">D65*E65</f>
        <v>0</v>
      </c>
    </row>
    <row r="66" spans="1:6" s="46" customFormat="1" ht="15" outlineLevel="1">
      <c r="A66" s="66" t="s">
        <v>281</v>
      </c>
      <c r="B66" s="71" t="s">
        <v>148</v>
      </c>
      <c r="C66" s="69" t="s">
        <v>85</v>
      </c>
      <c r="D66" s="44">
        <v>4</v>
      </c>
      <c r="E66" s="45"/>
      <c r="F66" s="45">
        <f aca="true" t="shared" si="27" ref="F66">D66*E66</f>
        <v>0</v>
      </c>
    </row>
    <row r="67" spans="1:6" s="46" customFormat="1" ht="132" outlineLevel="1">
      <c r="A67" s="66" t="s">
        <v>282</v>
      </c>
      <c r="B67" s="99" t="s">
        <v>214</v>
      </c>
      <c r="C67" s="98"/>
      <c r="D67" s="44"/>
      <c r="E67" s="45"/>
      <c r="F67" s="45"/>
    </row>
    <row r="68" spans="1:6" s="46" customFormat="1" ht="15" outlineLevel="1">
      <c r="A68" s="66" t="s">
        <v>283</v>
      </c>
      <c r="B68" s="99" t="s">
        <v>157</v>
      </c>
      <c r="C68" s="98" t="s">
        <v>21</v>
      </c>
      <c r="D68" s="44">
        <v>17</v>
      </c>
      <c r="E68" s="45"/>
      <c r="F68" s="45">
        <f>D68*E68</f>
        <v>0</v>
      </c>
    </row>
    <row r="69" spans="1:6" s="46" customFormat="1" ht="156" outlineLevel="1">
      <c r="A69" s="66" t="s">
        <v>284</v>
      </c>
      <c r="B69" s="51" t="s">
        <v>215</v>
      </c>
      <c r="C69" s="59"/>
      <c r="D69" s="44"/>
      <c r="E69" s="45"/>
      <c r="F69" s="45"/>
    </row>
    <row r="70" spans="1:6" s="46" customFormat="1" ht="24" outlineLevel="1">
      <c r="A70" s="66" t="s">
        <v>285</v>
      </c>
      <c r="B70" s="51" t="s">
        <v>216</v>
      </c>
      <c r="C70" s="74" t="s">
        <v>85</v>
      </c>
      <c r="D70" s="44">
        <v>1</v>
      </c>
      <c r="E70" s="45"/>
      <c r="F70" s="45">
        <f aca="true" t="shared" si="28" ref="F70:F71">D70*E70</f>
        <v>0</v>
      </c>
    </row>
    <row r="71" spans="1:6" s="46" customFormat="1" ht="15" outlineLevel="1">
      <c r="A71" s="66" t="s">
        <v>286</v>
      </c>
      <c r="B71" s="51" t="s">
        <v>217</v>
      </c>
      <c r="C71" s="74" t="s">
        <v>85</v>
      </c>
      <c r="D71" s="44">
        <v>2</v>
      </c>
      <c r="E71" s="45"/>
      <c r="F71" s="45">
        <f t="shared" si="28"/>
        <v>0</v>
      </c>
    </row>
    <row r="72" spans="1:6" s="46" customFormat="1" ht="15" outlineLevel="1">
      <c r="A72" s="66" t="s">
        <v>287</v>
      </c>
      <c r="B72" s="51" t="s">
        <v>218</v>
      </c>
      <c r="C72" s="74" t="s">
        <v>85</v>
      </c>
      <c r="D72" s="44">
        <v>1</v>
      </c>
      <c r="E72" s="45"/>
      <c r="F72" s="45">
        <f aca="true" t="shared" si="29" ref="F72">D72*E72</f>
        <v>0</v>
      </c>
    </row>
    <row r="73" spans="1:6" s="40" customFormat="1" ht="15">
      <c r="A73" s="34" t="s">
        <v>204</v>
      </c>
      <c r="B73" s="75" t="s">
        <v>91</v>
      </c>
      <c r="C73" s="76"/>
      <c r="D73" s="37"/>
      <c r="E73" s="38"/>
      <c r="F73" s="39">
        <f>SUM(F74:F86)</f>
        <v>0</v>
      </c>
    </row>
    <row r="74" spans="1:6" s="46" customFormat="1" ht="84" outlineLevel="1">
      <c r="A74" s="66" t="s">
        <v>205</v>
      </c>
      <c r="B74" s="48" t="s">
        <v>111</v>
      </c>
      <c r="C74" s="49"/>
      <c r="D74" s="44"/>
      <c r="E74" s="45"/>
      <c r="F74" s="45"/>
    </row>
    <row r="75" spans="1:6" s="46" customFormat="1" ht="15" outlineLevel="1">
      <c r="A75" s="66" t="s">
        <v>288</v>
      </c>
      <c r="B75" s="68" t="s">
        <v>106</v>
      </c>
      <c r="C75" s="54" t="s">
        <v>21</v>
      </c>
      <c r="D75" s="44">
        <v>96</v>
      </c>
      <c r="E75" s="45"/>
      <c r="F75" s="45">
        <f aca="true" t="shared" si="30" ref="F75">D75*E75</f>
        <v>0</v>
      </c>
    </row>
    <row r="76" spans="1:6" s="46" customFormat="1" ht="144" outlineLevel="1">
      <c r="A76" s="66" t="s">
        <v>206</v>
      </c>
      <c r="B76" s="71" t="s">
        <v>150</v>
      </c>
      <c r="C76" s="54"/>
      <c r="D76" s="44"/>
      <c r="E76" s="45"/>
      <c r="F76" s="45"/>
    </row>
    <row r="77" spans="1:6" s="46" customFormat="1" ht="15" outlineLevel="1">
      <c r="A77" s="66" t="s">
        <v>207</v>
      </c>
      <c r="B77" s="70" t="s">
        <v>90</v>
      </c>
      <c r="C77" s="69"/>
      <c r="D77" s="44"/>
      <c r="E77" s="45"/>
      <c r="F77" s="45"/>
    </row>
    <row r="78" spans="1:6" s="46" customFormat="1" ht="15" outlineLevel="1">
      <c r="A78" s="66" t="s">
        <v>289</v>
      </c>
      <c r="B78" s="71" t="s">
        <v>135</v>
      </c>
      <c r="C78" s="69" t="s">
        <v>21</v>
      </c>
      <c r="D78" s="44">
        <v>106</v>
      </c>
      <c r="E78" s="45"/>
      <c r="F78" s="45">
        <f aca="true" t="shared" si="31" ref="F78">D78*E78</f>
        <v>0</v>
      </c>
    </row>
    <row r="79" spans="1:6" s="46" customFormat="1" ht="15" outlineLevel="1">
      <c r="A79" s="66" t="s">
        <v>290</v>
      </c>
      <c r="B79" s="71" t="s">
        <v>136</v>
      </c>
      <c r="C79" s="69" t="s">
        <v>21</v>
      </c>
      <c r="D79" s="44">
        <v>59</v>
      </c>
      <c r="E79" s="45"/>
      <c r="F79" s="45">
        <f aca="true" t="shared" si="32" ref="F79">D79*E79</f>
        <v>0</v>
      </c>
    </row>
    <row r="80" spans="1:6" s="46" customFormat="1" ht="60" outlineLevel="1">
      <c r="A80" s="66" t="s">
        <v>208</v>
      </c>
      <c r="B80" s="71" t="s">
        <v>112</v>
      </c>
      <c r="C80" s="69"/>
      <c r="D80" s="44"/>
      <c r="E80" s="45"/>
      <c r="F80" s="45"/>
    </row>
    <row r="81" spans="1:6" s="46" customFormat="1" ht="15" outlineLevel="1">
      <c r="A81" s="66" t="s">
        <v>209</v>
      </c>
      <c r="B81" s="48" t="s">
        <v>225</v>
      </c>
      <c r="C81" s="49" t="s">
        <v>85</v>
      </c>
      <c r="D81" s="44">
        <v>2</v>
      </c>
      <c r="E81" s="45"/>
      <c r="F81" s="45">
        <f aca="true" t="shared" si="33" ref="F81">D81*E81</f>
        <v>0</v>
      </c>
    </row>
    <row r="82" spans="1:6" s="46" customFormat="1" ht="48" outlineLevel="1">
      <c r="A82" s="66" t="s">
        <v>210</v>
      </c>
      <c r="B82" s="77" t="s">
        <v>114</v>
      </c>
      <c r="C82" s="69"/>
      <c r="D82" s="44"/>
      <c r="E82" s="45"/>
      <c r="F82" s="45"/>
    </row>
    <row r="83" spans="1:6" s="46" customFormat="1" ht="15" outlineLevel="1">
      <c r="A83" s="66" t="s">
        <v>211</v>
      </c>
      <c r="B83" s="48" t="s">
        <v>226</v>
      </c>
      <c r="C83" s="49" t="s">
        <v>85</v>
      </c>
      <c r="D83" s="44">
        <v>8</v>
      </c>
      <c r="E83" s="45"/>
      <c r="F83" s="45">
        <f aca="true" t="shared" si="34" ref="F83:F84">D83*E83</f>
        <v>0</v>
      </c>
    </row>
    <row r="84" spans="1:6" s="46" customFormat="1" ht="15" outlineLevel="1">
      <c r="A84" s="66" t="s">
        <v>291</v>
      </c>
      <c r="B84" s="48" t="s">
        <v>225</v>
      </c>
      <c r="C84" s="49" t="s">
        <v>85</v>
      </c>
      <c r="D84" s="44">
        <v>4</v>
      </c>
      <c r="E84" s="45"/>
      <c r="F84" s="45">
        <f t="shared" si="34"/>
        <v>0</v>
      </c>
    </row>
    <row r="85" spans="1:6" s="46" customFormat="1" ht="120" outlineLevel="1">
      <c r="A85" s="66" t="s">
        <v>212</v>
      </c>
      <c r="B85" s="71" t="s">
        <v>251</v>
      </c>
      <c r="C85" s="59"/>
      <c r="D85" s="44"/>
      <c r="E85" s="45"/>
      <c r="F85" s="45"/>
    </row>
    <row r="86" spans="1:6" s="46" customFormat="1" ht="15" outlineLevel="1">
      <c r="A86" s="66" t="s">
        <v>213</v>
      </c>
      <c r="B86" s="48" t="s">
        <v>247</v>
      </c>
      <c r="C86" s="49" t="s">
        <v>21</v>
      </c>
      <c r="D86" s="44">
        <v>17</v>
      </c>
      <c r="E86" s="45"/>
      <c r="F86" s="45">
        <f aca="true" t="shared" si="35" ref="F86">D86*E86</f>
        <v>0</v>
      </c>
    </row>
    <row r="87" spans="1:6" s="40" customFormat="1" ht="15">
      <c r="A87" s="34" t="s">
        <v>219</v>
      </c>
      <c r="B87" s="78" t="s">
        <v>92</v>
      </c>
      <c r="C87" s="79"/>
      <c r="D87" s="37"/>
      <c r="E87" s="38"/>
      <c r="F87" s="39">
        <f>SUM(F88:F93)</f>
        <v>0</v>
      </c>
    </row>
    <row r="88" spans="1:6" s="46" customFormat="1" ht="108" outlineLevel="1">
      <c r="A88" s="66" t="s">
        <v>220</v>
      </c>
      <c r="B88" s="48" t="s">
        <v>107</v>
      </c>
      <c r="C88" s="49"/>
      <c r="D88" s="63"/>
      <c r="E88" s="45"/>
      <c r="F88" s="45"/>
    </row>
    <row r="89" spans="1:6" s="46" customFormat="1" ht="15" outlineLevel="1">
      <c r="A89" s="66" t="s">
        <v>221</v>
      </c>
      <c r="B89" s="68" t="s">
        <v>106</v>
      </c>
      <c r="C89" s="100" t="s">
        <v>21</v>
      </c>
      <c r="D89" s="101">
        <v>96</v>
      </c>
      <c r="E89" s="45"/>
      <c r="F89" s="45">
        <f aca="true" t="shared" si="36" ref="F89">D89*E89</f>
        <v>0</v>
      </c>
    </row>
    <row r="90" spans="1:6" s="46" customFormat="1" ht="132" outlineLevel="1">
      <c r="A90" s="66" t="s">
        <v>222</v>
      </c>
      <c r="B90" s="71" t="s">
        <v>108</v>
      </c>
      <c r="C90" s="69"/>
      <c r="D90" s="44"/>
      <c r="E90" s="45"/>
      <c r="F90" s="45"/>
    </row>
    <row r="91" spans="1:6" s="46" customFormat="1" ht="15" outlineLevel="1">
      <c r="A91" s="66" t="s">
        <v>223</v>
      </c>
      <c r="B91" s="68" t="s">
        <v>109</v>
      </c>
      <c r="C91" s="100" t="s">
        <v>21</v>
      </c>
      <c r="D91" s="101">
        <f>53+53</f>
        <v>106</v>
      </c>
      <c r="E91" s="45"/>
      <c r="F91" s="45">
        <f aca="true" t="shared" si="37" ref="F91">D91*E91</f>
        <v>0</v>
      </c>
    </row>
    <row r="92" spans="1:6" s="46" customFormat="1" ht="15" outlineLevel="1">
      <c r="A92" s="66" t="s">
        <v>292</v>
      </c>
      <c r="B92" s="68" t="s">
        <v>105</v>
      </c>
      <c r="C92" s="100" t="s">
        <v>21</v>
      </c>
      <c r="D92" s="101">
        <v>59</v>
      </c>
      <c r="E92" s="45"/>
      <c r="F92" s="45">
        <f aca="true" t="shared" si="38" ref="F92">D92*E92</f>
        <v>0</v>
      </c>
    </row>
    <row r="93" spans="1:6" s="46" customFormat="1" ht="96" outlineLevel="1">
      <c r="A93" s="66" t="s">
        <v>224</v>
      </c>
      <c r="B93" s="48" t="s">
        <v>94</v>
      </c>
      <c r="C93" s="49" t="s">
        <v>21</v>
      </c>
      <c r="D93" s="44">
        <f>63+33</f>
        <v>96</v>
      </c>
      <c r="E93" s="45"/>
      <c r="F93" s="45">
        <f aca="true" t="shared" si="39" ref="F93">D93*E93</f>
        <v>0</v>
      </c>
    </row>
    <row r="94" spans="1:6" s="40" customFormat="1" ht="15">
      <c r="A94" s="34" t="s">
        <v>227</v>
      </c>
      <c r="B94" s="35" t="s">
        <v>20</v>
      </c>
      <c r="C94" s="36"/>
      <c r="D94" s="37"/>
      <c r="E94" s="38"/>
      <c r="F94" s="39">
        <f>SUM(F95:F119)</f>
        <v>0</v>
      </c>
    </row>
    <row r="95" spans="1:6" s="46" customFormat="1" ht="108" outlineLevel="1">
      <c r="A95" s="66" t="s">
        <v>228</v>
      </c>
      <c r="B95" s="42" t="s">
        <v>235</v>
      </c>
      <c r="C95" s="50"/>
      <c r="D95" s="44"/>
      <c r="E95" s="45"/>
      <c r="F95" s="45"/>
    </row>
    <row r="96" spans="1:6" s="46" customFormat="1" ht="15" outlineLevel="1">
      <c r="A96" s="66" t="s">
        <v>229</v>
      </c>
      <c r="B96" s="42" t="s">
        <v>119</v>
      </c>
      <c r="C96" s="80" t="s">
        <v>85</v>
      </c>
      <c r="D96" s="44">
        <v>4</v>
      </c>
      <c r="E96" s="81"/>
      <c r="F96" s="45">
        <f aca="true" t="shared" si="40" ref="F96:F110">D96*E96</f>
        <v>0</v>
      </c>
    </row>
    <row r="97" spans="1:6" s="46" customFormat="1" ht="15" outlineLevel="1">
      <c r="A97" s="66" t="s">
        <v>293</v>
      </c>
      <c r="B97" s="42" t="s">
        <v>93</v>
      </c>
      <c r="C97" s="80" t="s">
        <v>85</v>
      </c>
      <c r="D97" s="44">
        <v>4</v>
      </c>
      <c r="E97" s="81"/>
      <c r="F97" s="45">
        <f t="shared" si="40"/>
        <v>0</v>
      </c>
    </row>
    <row r="98" spans="1:6" s="46" customFormat="1" ht="108" outlineLevel="1">
      <c r="A98" s="66" t="s">
        <v>230</v>
      </c>
      <c r="B98" s="42" t="s">
        <v>134</v>
      </c>
      <c r="C98" s="80"/>
      <c r="D98" s="44"/>
      <c r="E98" s="81"/>
      <c r="F98" s="81"/>
    </row>
    <row r="99" spans="1:6" s="46" customFormat="1" ht="15" outlineLevel="1">
      <c r="A99" s="66" t="s">
        <v>231</v>
      </c>
      <c r="B99" s="42" t="s">
        <v>236</v>
      </c>
      <c r="C99" s="49" t="s">
        <v>21</v>
      </c>
      <c r="D99" s="44">
        <v>180</v>
      </c>
      <c r="E99" s="45"/>
      <c r="F99" s="45">
        <f t="shared" si="40"/>
        <v>0</v>
      </c>
    </row>
    <row r="100" spans="1:6" s="46" customFormat="1" ht="24" outlineLevel="1">
      <c r="A100" s="66" t="s">
        <v>232</v>
      </c>
      <c r="B100" s="42" t="s">
        <v>237</v>
      </c>
      <c r="C100" s="49" t="s">
        <v>21</v>
      </c>
      <c r="D100" s="44">
        <v>180</v>
      </c>
      <c r="E100" s="45"/>
      <c r="F100" s="45">
        <f t="shared" si="40"/>
        <v>0</v>
      </c>
    </row>
    <row r="101" spans="1:6" s="46" customFormat="1" ht="15" outlineLevel="1">
      <c r="A101" s="66" t="s">
        <v>294</v>
      </c>
      <c r="B101" s="42" t="s">
        <v>238</v>
      </c>
      <c r="C101" s="49" t="s">
        <v>21</v>
      </c>
      <c r="D101" s="44">
        <v>180</v>
      </c>
      <c r="E101" s="45"/>
      <c r="F101" s="45">
        <f t="shared" si="40"/>
        <v>0</v>
      </c>
    </row>
    <row r="102" spans="1:6" s="46" customFormat="1" ht="120" outlineLevel="1">
      <c r="A102" s="66" t="s">
        <v>233</v>
      </c>
      <c r="B102" s="42" t="s">
        <v>132</v>
      </c>
      <c r="C102" s="80" t="s">
        <v>86</v>
      </c>
      <c r="D102" s="44">
        <v>4</v>
      </c>
      <c r="E102" s="81"/>
      <c r="F102" s="45">
        <f t="shared" si="40"/>
        <v>0</v>
      </c>
    </row>
    <row r="103" spans="1:6" s="46" customFormat="1" ht="132" outlineLevel="1">
      <c r="A103" s="66" t="s">
        <v>295</v>
      </c>
      <c r="B103" s="48" t="s">
        <v>133</v>
      </c>
      <c r="C103" s="80" t="s">
        <v>86</v>
      </c>
      <c r="D103" s="44">
        <v>4</v>
      </c>
      <c r="E103" s="81"/>
      <c r="F103" s="45">
        <f aca="true" t="shared" si="41" ref="F103">D103*E103</f>
        <v>0</v>
      </c>
    </row>
    <row r="104" spans="1:6" s="46" customFormat="1" ht="72" outlineLevel="1">
      <c r="A104" s="66" t="s">
        <v>296</v>
      </c>
      <c r="B104" s="48" t="s">
        <v>131</v>
      </c>
      <c r="C104" s="69" t="s">
        <v>21</v>
      </c>
      <c r="D104" s="44">
        <v>4</v>
      </c>
      <c r="E104" s="45"/>
      <c r="F104" s="45">
        <f>D104*E104</f>
        <v>0</v>
      </c>
    </row>
    <row r="105" spans="1:6" s="46" customFormat="1" ht="96" outlineLevel="1">
      <c r="A105" s="66" t="s">
        <v>297</v>
      </c>
      <c r="B105" s="42" t="s">
        <v>129</v>
      </c>
      <c r="C105" s="69" t="s">
        <v>21</v>
      </c>
      <c r="D105" s="44">
        <v>4</v>
      </c>
      <c r="E105" s="45"/>
      <c r="F105" s="45">
        <f>D105*E105</f>
        <v>0</v>
      </c>
    </row>
    <row r="106" spans="1:6" s="46" customFormat="1" ht="108" outlineLevel="1">
      <c r="A106" s="66" t="s">
        <v>298</v>
      </c>
      <c r="B106" s="48" t="s">
        <v>130</v>
      </c>
      <c r="C106" s="83" t="s">
        <v>21</v>
      </c>
      <c r="D106" s="44">
        <v>4</v>
      </c>
      <c r="E106" s="81"/>
      <c r="F106" s="45">
        <f t="shared" si="40"/>
        <v>0</v>
      </c>
    </row>
    <row r="107" spans="1:6" s="46" customFormat="1" ht="48" outlineLevel="1">
      <c r="A107" s="66" t="s">
        <v>299</v>
      </c>
      <c r="B107" s="48" t="s">
        <v>100</v>
      </c>
      <c r="C107" s="82" t="s">
        <v>21</v>
      </c>
      <c r="D107" s="44">
        <v>278</v>
      </c>
      <c r="E107" s="81"/>
      <c r="F107" s="45">
        <f t="shared" si="40"/>
        <v>0</v>
      </c>
    </row>
    <row r="108" spans="1:6" s="46" customFormat="1" ht="48" outlineLevel="1">
      <c r="A108" s="66" t="s">
        <v>305</v>
      </c>
      <c r="B108" s="85" t="s">
        <v>89</v>
      </c>
      <c r="C108" s="86" t="s">
        <v>21</v>
      </c>
      <c r="D108" s="44">
        <v>5</v>
      </c>
      <c r="E108" s="81"/>
      <c r="F108" s="45">
        <f t="shared" si="40"/>
        <v>0</v>
      </c>
    </row>
    <row r="109" spans="1:6" s="46" customFormat="1" ht="48" outlineLevel="1">
      <c r="A109" s="66" t="s">
        <v>300</v>
      </c>
      <c r="B109" s="85" t="s">
        <v>101</v>
      </c>
      <c r="C109" s="86" t="s">
        <v>22</v>
      </c>
      <c r="D109" s="44">
        <v>1</v>
      </c>
      <c r="E109" s="81"/>
      <c r="F109" s="45">
        <f t="shared" si="40"/>
        <v>0</v>
      </c>
    </row>
    <row r="110" spans="1:6" s="46" customFormat="1" ht="192" outlineLevel="1">
      <c r="A110" s="66" t="s">
        <v>301</v>
      </c>
      <c r="B110" s="84" t="s">
        <v>87</v>
      </c>
      <c r="C110" s="80" t="s">
        <v>86</v>
      </c>
      <c r="D110" s="44">
        <v>1</v>
      </c>
      <c r="E110" s="81"/>
      <c r="F110" s="45">
        <f t="shared" si="40"/>
        <v>0</v>
      </c>
    </row>
    <row r="111" spans="1:6" s="46" customFormat="1" ht="96" outlineLevel="1">
      <c r="A111" s="66" t="s">
        <v>302</v>
      </c>
      <c r="B111" s="42" t="s">
        <v>240</v>
      </c>
      <c r="C111" s="80"/>
      <c r="D111" s="44"/>
      <c r="E111" s="81"/>
      <c r="F111" s="81"/>
    </row>
    <row r="112" spans="1:6" s="46" customFormat="1" ht="15" outlineLevel="1">
      <c r="A112" s="66" t="s">
        <v>306</v>
      </c>
      <c r="B112" s="42" t="s">
        <v>239</v>
      </c>
      <c r="C112" s="49" t="s">
        <v>21</v>
      </c>
      <c r="D112" s="44">
        <v>60</v>
      </c>
      <c r="E112" s="45"/>
      <c r="F112" s="45">
        <f aca="true" t="shared" si="42" ref="F112:F114">D112*E112</f>
        <v>0</v>
      </c>
    </row>
    <row r="113" spans="1:6" s="46" customFormat="1" ht="24" outlineLevel="1">
      <c r="A113" s="66" t="s">
        <v>307</v>
      </c>
      <c r="B113" s="42" t="s">
        <v>241</v>
      </c>
      <c r="C113" s="49" t="s">
        <v>21</v>
      </c>
      <c r="D113" s="44">
        <v>60</v>
      </c>
      <c r="E113" s="45"/>
      <c r="F113" s="45">
        <f t="shared" si="42"/>
        <v>0</v>
      </c>
    </row>
    <row r="114" spans="1:6" s="46" customFormat="1" ht="15" outlineLevel="1">
      <c r="A114" s="66" t="s">
        <v>308</v>
      </c>
      <c r="B114" s="42" t="s">
        <v>242</v>
      </c>
      <c r="C114" s="49" t="s">
        <v>21</v>
      </c>
      <c r="D114" s="44">
        <v>60</v>
      </c>
      <c r="E114" s="45"/>
      <c r="F114" s="45">
        <f t="shared" si="42"/>
        <v>0</v>
      </c>
    </row>
    <row r="115" spans="1:6" s="46" customFormat="1" ht="15" outlineLevel="1">
      <c r="A115" s="66" t="s">
        <v>309</v>
      </c>
      <c r="B115" s="42" t="s">
        <v>243</v>
      </c>
      <c r="C115" s="49" t="s">
        <v>21</v>
      </c>
      <c r="D115" s="44">
        <v>80</v>
      </c>
      <c r="E115" s="45"/>
      <c r="F115" s="45">
        <f aca="true" t="shared" si="43" ref="F115:F117">D115*E115</f>
        <v>0</v>
      </c>
    </row>
    <row r="116" spans="1:6" s="46" customFormat="1" ht="24" outlineLevel="1">
      <c r="A116" s="66" t="s">
        <v>310</v>
      </c>
      <c r="B116" s="42" t="s">
        <v>244</v>
      </c>
      <c r="C116" s="49" t="s">
        <v>21</v>
      </c>
      <c r="D116" s="44">
        <v>80</v>
      </c>
      <c r="E116" s="45"/>
      <c r="F116" s="45">
        <f t="shared" si="43"/>
        <v>0</v>
      </c>
    </row>
    <row r="117" spans="1:6" s="46" customFormat="1" ht="15" outlineLevel="1">
      <c r="A117" s="66" t="s">
        <v>311</v>
      </c>
      <c r="B117" s="42" t="s">
        <v>245</v>
      </c>
      <c r="C117" s="49" t="s">
        <v>21</v>
      </c>
      <c r="D117" s="44">
        <v>80</v>
      </c>
      <c r="E117" s="45"/>
      <c r="F117" s="45">
        <f t="shared" si="43"/>
        <v>0</v>
      </c>
    </row>
    <row r="118" spans="1:6" s="46" customFormat="1" ht="60" outlineLevel="1">
      <c r="A118" s="66" t="s">
        <v>303</v>
      </c>
      <c r="B118" s="42" t="s">
        <v>248</v>
      </c>
      <c r="C118" s="49" t="s">
        <v>21</v>
      </c>
      <c r="D118" s="44">
        <v>75</v>
      </c>
      <c r="E118" s="81"/>
      <c r="F118" s="81"/>
    </row>
    <row r="119" spans="1:6" s="46" customFormat="1" ht="204" outlineLevel="1">
      <c r="A119" s="66" t="s">
        <v>304</v>
      </c>
      <c r="B119" s="42" t="s">
        <v>312</v>
      </c>
      <c r="C119" s="49" t="s">
        <v>21</v>
      </c>
      <c r="D119" s="44">
        <v>40</v>
      </c>
      <c r="E119" s="81"/>
      <c r="F119" s="81"/>
    </row>
    <row r="120" spans="1:6" s="46" customFormat="1" ht="15">
      <c r="A120" s="87"/>
      <c r="B120" s="88"/>
      <c r="C120" s="89"/>
      <c r="D120" s="44"/>
      <c r="E120" s="90"/>
      <c r="F120" s="90"/>
    </row>
    <row r="121" spans="1:6" s="40" customFormat="1" ht="15">
      <c r="A121" s="34" t="s">
        <v>234</v>
      </c>
      <c r="B121" s="35" t="s">
        <v>246</v>
      </c>
      <c r="C121" s="36"/>
      <c r="D121" s="37"/>
      <c r="E121" s="38"/>
      <c r="F121" s="39">
        <f>SUM(F122:F144)</f>
        <v>0</v>
      </c>
    </row>
    <row r="122" spans="1:6" s="46" customFormat="1" ht="15">
      <c r="A122" s="87"/>
      <c r="B122" s="88"/>
      <c r="C122" s="89"/>
      <c r="D122" s="44"/>
      <c r="E122" s="90"/>
      <c r="F122" s="90"/>
    </row>
    <row r="123" spans="1:8" s="40" customFormat="1" ht="15">
      <c r="A123" s="87" t="s">
        <v>159</v>
      </c>
      <c r="B123" s="102" t="s">
        <v>17</v>
      </c>
      <c r="C123" s="103"/>
      <c r="D123" s="44"/>
      <c r="E123" s="45"/>
      <c r="F123" s="104">
        <f>F3</f>
        <v>0</v>
      </c>
      <c r="G123" s="46"/>
      <c r="H123" s="46"/>
    </row>
    <row r="124" spans="1:6" s="46" customFormat="1" ht="15">
      <c r="A124" s="87"/>
      <c r="B124" s="88"/>
      <c r="C124" s="89"/>
      <c r="D124" s="44"/>
      <c r="E124" s="90"/>
      <c r="F124" s="90"/>
    </row>
    <row r="125" spans="1:8" s="40" customFormat="1" ht="15">
      <c r="A125" s="87" t="s">
        <v>249</v>
      </c>
      <c r="B125" s="102" t="s">
        <v>18</v>
      </c>
      <c r="C125" s="103"/>
      <c r="D125" s="105"/>
      <c r="E125" s="106"/>
      <c r="F125" s="104">
        <f>F12</f>
        <v>0</v>
      </c>
      <c r="G125" s="46"/>
      <c r="H125" s="46"/>
    </row>
    <row r="126" spans="1:6" s="46" customFormat="1" ht="15">
      <c r="A126" s="87"/>
      <c r="B126" s="88"/>
      <c r="C126" s="89"/>
      <c r="D126" s="44"/>
      <c r="E126" s="90"/>
      <c r="F126" s="90"/>
    </row>
    <row r="127" spans="1:8" s="40" customFormat="1" ht="15">
      <c r="A127" s="87" t="s">
        <v>182</v>
      </c>
      <c r="B127" s="102" t="s">
        <v>19</v>
      </c>
      <c r="C127" s="103"/>
      <c r="D127" s="44"/>
      <c r="E127" s="45"/>
      <c r="F127" s="104">
        <f>F26</f>
        <v>0</v>
      </c>
      <c r="G127" s="46"/>
      <c r="H127" s="46"/>
    </row>
    <row r="128" spans="1:6" s="46" customFormat="1" ht="15">
      <c r="A128" s="87"/>
      <c r="B128" s="88"/>
      <c r="C128" s="89"/>
      <c r="D128" s="44"/>
      <c r="E128" s="90"/>
      <c r="F128" s="90"/>
    </row>
    <row r="129" spans="1:8" s="40" customFormat="1" ht="15">
      <c r="A129" s="87" t="s">
        <v>202</v>
      </c>
      <c r="B129" s="102" t="s">
        <v>115</v>
      </c>
      <c r="C129" s="103"/>
      <c r="D129" s="44"/>
      <c r="E129" s="45"/>
      <c r="F129" s="104">
        <f>F42</f>
        <v>0</v>
      </c>
      <c r="G129" s="46"/>
      <c r="H129" s="46"/>
    </row>
    <row r="130" spans="1:6" s="46" customFormat="1" ht="15">
      <c r="A130" s="87"/>
      <c r="B130" s="88"/>
      <c r="C130" s="89"/>
      <c r="D130" s="44"/>
      <c r="E130" s="90"/>
      <c r="F130" s="90"/>
    </row>
    <row r="131" spans="1:8" s="40" customFormat="1" ht="15">
      <c r="A131" s="87" t="s">
        <v>204</v>
      </c>
      <c r="B131" s="107" t="s">
        <v>91</v>
      </c>
      <c r="C131" s="49"/>
      <c r="D131" s="44"/>
      <c r="E131" s="45"/>
      <c r="F131" s="104">
        <f>F73</f>
        <v>0</v>
      </c>
      <c r="G131" s="46"/>
      <c r="H131" s="46"/>
    </row>
    <row r="132" spans="1:6" s="46" customFormat="1" ht="15">
      <c r="A132" s="87"/>
      <c r="B132" s="88"/>
      <c r="C132" s="89"/>
      <c r="D132" s="44"/>
      <c r="E132" s="90"/>
      <c r="F132" s="90"/>
    </row>
    <row r="133" spans="1:8" s="40" customFormat="1" ht="15">
      <c r="A133" s="87" t="s">
        <v>219</v>
      </c>
      <c r="B133" s="108" t="s">
        <v>92</v>
      </c>
      <c r="C133" s="109"/>
      <c r="D133" s="44"/>
      <c r="E133" s="45"/>
      <c r="F133" s="104">
        <f>F87</f>
        <v>0</v>
      </c>
      <c r="G133" s="46"/>
      <c r="H133" s="46"/>
    </row>
    <row r="134" spans="1:6" s="46" customFormat="1" ht="15">
      <c r="A134" s="87"/>
      <c r="B134" s="88"/>
      <c r="C134" s="89"/>
      <c r="D134" s="44"/>
      <c r="E134" s="90"/>
      <c r="F134" s="90"/>
    </row>
    <row r="135" spans="1:8" s="40" customFormat="1" ht="15">
      <c r="A135" s="87" t="s">
        <v>227</v>
      </c>
      <c r="B135" s="102" t="s">
        <v>20</v>
      </c>
      <c r="C135" s="103"/>
      <c r="D135" s="44"/>
      <c r="E135" s="45"/>
      <c r="F135" s="104">
        <f>F94</f>
        <v>0</v>
      </c>
      <c r="G135" s="46"/>
      <c r="H135" s="46"/>
    </row>
    <row r="136" spans="1:6" s="46" customFormat="1" ht="15">
      <c r="A136" s="87"/>
      <c r="B136" s="88"/>
      <c r="C136" s="89"/>
      <c r="D136" s="44"/>
      <c r="E136" s="90"/>
      <c r="F136" s="90"/>
    </row>
    <row r="137" spans="1:6" s="46" customFormat="1" ht="15">
      <c r="A137" s="87"/>
      <c r="B137" s="88"/>
      <c r="C137" s="89"/>
      <c r="D137" s="44"/>
      <c r="E137" s="90"/>
      <c r="F137" s="90"/>
    </row>
    <row r="138" spans="1:6" s="46" customFormat="1" ht="15">
      <c r="A138" s="87"/>
      <c r="B138" s="88"/>
      <c r="C138" s="89"/>
      <c r="D138" s="44"/>
      <c r="E138" s="90"/>
      <c r="F138" s="90"/>
    </row>
    <row r="139" spans="1:6" s="46" customFormat="1" ht="15">
      <c r="A139" s="87"/>
      <c r="B139" s="88"/>
      <c r="C139" s="89"/>
      <c r="D139" s="44"/>
      <c r="E139" s="90"/>
      <c r="F139" s="90"/>
    </row>
    <row r="140" spans="1:6" s="46" customFormat="1" ht="15">
      <c r="A140" s="87"/>
      <c r="B140" s="88"/>
      <c r="C140" s="89"/>
      <c r="D140" s="44"/>
      <c r="E140" s="90"/>
      <c r="F140" s="90"/>
    </row>
    <row r="141" spans="1:6" s="46" customFormat="1" ht="15">
      <c r="A141" s="87"/>
      <c r="B141" s="88"/>
      <c r="C141" s="89"/>
      <c r="D141" s="44"/>
      <c r="E141" s="90"/>
      <c r="F141" s="90"/>
    </row>
    <row r="142" spans="1:6" s="46" customFormat="1" ht="15">
      <c r="A142" s="87"/>
      <c r="B142" s="88"/>
      <c r="C142" s="89"/>
      <c r="D142" s="44"/>
      <c r="E142" s="90"/>
      <c r="F142" s="90"/>
    </row>
    <row r="143" spans="1:6" s="46" customFormat="1" ht="15">
      <c r="A143" s="87"/>
      <c r="B143" s="88"/>
      <c r="C143" s="89"/>
      <c r="D143" s="44"/>
      <c r="E143" s="90"/>
      <c r="F143" s="90"/>
    </row>
    <row r="144" spans="1:6" s="46" customFormat="1" ht="15">
      <c r="A144" s="87"/>
      <c r="B144" s="88"/>
      <c r="C144" s="89"/>
      <c r="D144" s="44"/>
      <c r="E144" s="90"/>
      <c r="F144" s="90"/>
    </row>
    <row r="145" spans="1:6" s="46" customFormat="1" ht="15">
      <c r="A145" s="87"/>
      <c r="B145" s="88"/>
      <c r="C145" s="89"/>
      <c r="D145" s="44"/>
      <c r="E145" s="90"/>
      <c r="F145" s="90"/>
    </row>
    <row r="146" spans="1:6" s="46" customFormat="1" ht="15">
      <c r="A146" s="87"/>
      <c r="B146" s="88"/>
      <c r="C146" s="89"/>
      <c r="D146" s="44"/>
      <c r="E146" s="90"/>
      <c r="F146" s="90"/>
    </row>
    <row r="147" spans="1:6" s="46" customFormat="1" ht="15">
      <c r="A147" s="87"/>
      <c r="B147" s="88"/>
      <c r="C147" s="89"/>
      <c r="D147" s="44"/>
      <c r="E147" s="90"/>
      <c r="F147" s="90"/>
    </row>
    <row r="148" spans="1:6" s="46" customFormat="1" ht="15">
      <c r="A148" s="87"/>
      <c r="B148" s="88"/>
      <c r="C148" s="89"/>
      <c r="D148" s="44"/>
      <c r="E148" s="90"/>
      <c r="F148" s="90"/>
    </row>
    <row r="149" spans="1:6" s="46" customFormat="1" ht="15">
      <c r="A149" s="87"/>
      <c r="B149" s="88"/>
      <c r="C149" s="89"/>
      <c r="D149" s="44"/>
      <c r="E149" s="90"/>
      <c r="F149" s="90"/>
    </row>
    <row r="150" spans="1:6" s="46" customFormat="1" ht="15">
      <c r="A150" s="87"/>
      <c r="B150" s="88"/>
      <c r="C150" s="89"/>
      <c r="D150" s="44"/>
      <c r="E150" s="90"/>
      <c r="F150" s="90"/>
    </row>
    <row r="151" spans="1:6" s="46" customFormat="1" ht="15">
      <c r="A151" s="87"/>
      <c r="B151" s="88"/>
      <c r="C151" s="89"/>
      <c r="D151" s="44"/>
      <c r="E151" s="90"/>
      <c r="F151" s="90"/>
    </row>
  </sheetData>
  <printOptions horizontalCentered="1" verticalCentered="1"/>
  <pageMargins left="0.984251968503937" right="0.3937007874015748" top="0.7874015748031497" bottom="0.7874015748031497" header="0.3937007874015748" footer="0.3937007874015748"/>
  <pageSetup horizontalDpi="600" verticalDpi="600" orientation="landscape" paperSize="9" r:id="rId1"/>
  <headerFooter alignWithMargins="0">
    <oddHeader>&amp;L&amp;8NARUČITELJ:
KTD VODOVOD ŽRNOVNICA d.o.o.
Dubrova 22, 51 250 Novi Vinodolski&amp;C&amp;8Kolektori odvodnje otpadnih voda s crpnom stanicom i vodoopskrbna mreža sustava Novi Vinodolski - 
cjevovodi u sklopu nautičke marine</oddHeader>
  </headerFooter>
  <rowBreaks count="8" manualBreakCount="8">
    <brk id="11" max="16383" man="1"/>
    <brk id="15" max="16383" man="1"/>
    <brk id="22" max="16383" man="1"/>
    <brk id="25" max="16383" man="1"/>
    <brk id="41" max="16383" man="1"/>
    <brk id="72" max="16383" man="1"/>
    <brk id="101" max="16383" man="1"/>
    <brk id="1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44"/>
  <sheetViews>
    <sheetView workbookViewId="0" topLeftCell="A1"/>
  </sheetViews>
  <sheetFormatPr defaultColWidth="9.140625" defaultRowHeight="15"/>
  <cols>
    <col min="1" max="1" width="22.140625" style="1" customWidth="1"/>
    <col min="2" max="2" width="16.8515625" style="1" customWidth="1"/>
    <col min="3" max="3" width="12.8515625" style="1" customWidth="1"/>
    <col min="4" max="4" width="23.8515625" style="1" customWidth="1"/>
    <col min="5" max="5" width="17.140625" style="1" customWidth="1"/>
    <col min="6" max="6" width="14.28125" style="1" customWidth="1"/>
    <col min="7" max="7" width="13.140625" style="1" customWidth="1"/>
    <col min="8" max="8" width="12.8515625" style="1" customWidth="1"/>
    <col min="9" max="11" width="9.140625" style="1" customWidth="1"/>
    <col min="12" max="12" width="14.28125" style="1" customWidth="1"/>
    <col min="13" max="13" width="24.7109375" style="1" customWidth="1"/>
    <col min="14" max="15" width="9.140625" style="1" customWidth="1"/>
    <col min="16" max="16" width="12.28125" style="1" customWidth="1"/>
    <col min="17" max="17" width="15.140625" style="1" customWidth="1"/>
    <col min="18" max="18" width="14.140625" style="1" customWidth="1"/>
    <col min="19" max="16384" width="9.140625" style="1" customWidth="1"/>
  </cols>
  <sheetData>
    <row r="1" s="2" customFormat="1" ht="12.75"/>
    <row r="2" s="2" customFormat="1" ht="15"/>
    <row r="3" spans="1:8" s="2" customFormat="1" ht="15">
      <c r="A3" s="118" t="s">
        <v>55</v>
      </c>
      <c r="B3" s="118"/>
      <c r="C3" s="118"/>
      <c r="D3" s="118"/>
      <c r="E3" s="118"/>
      <c r="F3" s="118"/>
      <c r="G3" s="118"/>
      <c r="H3" s="118"/>
    </row>
    <row r="4" spans="3:4" s="2" customFormat="1" ht="15">
      <c r="C4" s="2" t="s">
        <v>56</v>
      </c>
      <c r="D4" s="2" t="s">
        <v>57</v>
      </c>
    </row>
    <row r="5" spans="1:4" s="2" customFormat="1" ht="15">
      <c r="A5" s="119" t="s">
        <v>58</v>
      </c>
      <c r="B5" s="119"/>
      <c r="C5" s="3">
        <v>16</v>
      </c>
      <c r="D5" s="2">
        <v>16</v>
      </c>
    </row>
    <row r="6" spans="1:16" s="2" customFormat="1" ht="27.4" customHeight="1">
      <c r="A6" s="120" t="s">
        <v>59</v>
      </c>
      <c r="B6" s="120"/>
      <c r="C6" s="4">
        <v>1</v>
      </c>
      <c r="D6" s="2">
        <v>19</v>
      </c>
      <c r="F6" s="2" t="s">
        <v>60</v>
      </c>
      <c r="G6" s="2" t="s">
        <v>61</v>
      </c>
      <c r="L6" s="120" t="s">
        <v>62</v>
      </c>
      <c r="M6" s="120"/>
      <c r="P6" s="2" t="s">
        <v>63</v>
      </c>
    </row>
    <row r="7" spans="6:13" s="2" customFormat="1" ht="31.5" customHeight="1">
      <c r="F7" s="4" t="s">
        <v>64</v>
      </c>
      <c r="G7" s="5">
        <v>0.22</v>
      </c>
      <c r="K7" s="4"/>
      <c r="L7" s="6" t="s">
        <v>65</v>
      </c>
      <c r="M7" s="7" t="s">
        <v>66</v>
      </c>
    </row>
    <row r="8" spans="1:13" s="2" customFormat="1" ht="15">
      <c r="A8" s="2" t="s">
        <v>67</v>
      </c>
      <c r="B8" s="8" t="s">
        <v>68</v>
      </c>
      <c r="K8" s="4"/>
      <c r="L8" s="6"/>
      <c r="M8" s="7" t="s">
        <v>69</v>
      </c>
    </row>
    <row r="9" spans="1:13" s="2" customFormat="1" ht="29.25" customHeight="1">
      <c r="A9" s="9" t="s">
        <v>70</v>
      </c>
      <c r="B9" s="9" t="s">
        <v>71</v>
      </c>
      <c r="C9" s="9" t="s">
        <v>65</v>
      </c>
      <c r="D9" s="10" t="s">
        <v>72</v>
      </c>
      <c r="E9" s="11" t="s">
        <v>73</v>
      </c>
      <c r="F9" s="12" t="s">
        <v>74</v>
      </c>
      <c r="G9" s="12" t="s">
        <v>75</v>
      </c>
      <c r="H9" s="12" t="s">
        <v>76</v>
      </c>
      <c r="K9" s="4"/>
      <c r="L9" s="6"/>
      <c r="M9" s="7" t="s">
        <v>77</v>
      </c>
    </row>
    <row r="10" spans="1:13" s="2" customFormat="1" ht="15">
      <c r="A10" s="13" t="s">
        <v>24</v>
      </c>
      <c r="B10" s="13" t="s">
        <v>43</v>
      </c>
      <c r="C10" s="13">
        <v>9</v>
      </c>
      <c r="D10" s="14"/>
      <c r="E10" s="15" t="b">
        <v>0</v>
      </c>
      <c r="F10" s="16" t="b">
        <v>0</v>
      </c>
      <c r="G10" s="16" t="b">
        <v>0</v>
      </c>
      <c r="H10" s="16" t="b">
        <v>0</v>
      </c>
      <c r="K10" s="4"/>
      <c r="L10" s="6"/>
      <c r="M10" s="7" t="s">
        <v>78</v>
      </c>
    </row>
    <row r="11" spans="1:13" s="2" customFormat="1" ht="25.5">
      <c r="A11" s="13" t="s">
        <v>25</v>
      </c>
      <c r="B11" s="13" t="s">
        <v>44</v>
      </c>
      <c r="C11" s="13">
        <v>9</v>
      </c>
      <c r="D11" s="14"/>
      <c r="E11" s="15" t="b">
        <v>0</v>
      </c>
      <c r="F11" s="16" t="b">
        <v>0</v>
      </c>
      <c r="G11" s="16" t="b">
        <v>0</v>
      </c>
      <c r="H11" s="16" t="b">
        <v>0</v>
      </c>
      <c r="K11" s="4"/>
      <c r="L11" s="6"/>
      <c r="M11" s="7" t="s">
        <v>79</v>
      </c>
    </row>
    <row r="12" spans="1:13" s="2" customFormat="1" ht="15">
      <c r="A12" s="13" t="s">
        <v>26</v>
      </c>
      <c r="B12" s="13" t="s">
        <v>45</v>
      </c>
      <c r="C12" s="13">
        <v>2</v>
      </c>
      <c r="D12" s="14" t="s">
        <v>80</v>
      </c>
      <c r="E12" s="15" t="b">
        <v>0</v>
      </c>
      <c r="F12" s="16" t="b">
        <v>0</v>
      </c>
      <c r="G12" s="16" t="b">
        <v>0</v>
      </c>
      <c r="H12" s="16" t="b">
        <v>0</v>
      </c>
      <c r="K12" s="4"/>
      <c r="L12" s="6"/>
      <c r="M12" s="7" t="s">
        <v>81</v>
      </c>
    </row>
    <row r="13" spans="1:13" s="2" customFormat="1" ht="15">
      <c r="A13" s="13" t="s">
        <v>27</v>
      </c>
      <c r="B13" s="13"/>
      <c r="C13" s="13">
        <v>9</v>
      </c>
      <c r="D13" s="14"/>
      <c r="E13" s="15" t="b">
        <v>0</v>
      </c>
      <c r="F13" s="16" t="b">
        <v>0</v>
      </c>
      <c r="G13" s="16" t="b">
        <v>0</v>
      </c>
      <c r="H13" s="16" t="b">
        <v>0</v>
      </c>
      <c r="K13" s="4"/>
      <c r="L13" s="6"/>
      <c r="M13" s="7" t="s">
        <v>0</v>
      </c>
    </row>
    <row r="14" spans="1:13" s="2" customFormat="1" ht="15">
      <c r="A14" s="13" t="s">
        <v>28</v>
      </c>
      <c r="B14" s="13" t="s">
        <v>46</v>
      </c>
      <c r="C14" s="13">
        <v>2</v>
      </c>
      <c r="D14" s="14" t="s">
        <v>1</v>
      </c>
      <c r="E14" s="15" t="b">
        <v>0</v>
      </c>
      <c r="F14" s="16" t="b">
        <v>0</v>
      </c>
      <c r="G14" s="16" t="b">
        <v>0</v>
      </c>
      <c r="H14" s="16" t="b">
        <v>0</v>
      </c>
      <c r="L14" s="6"/>
      <c r="M14" s="7" t="s">
        <v>2</v>
      </c>
    </row>
    <row r="15" spans="1:13" s="2" customFormat="1" ht="15">
      <c r="A15" s="13" t="s">
        <v>29</v>
      </c>
      <c r="B15" s="13" t="s">
        <v>47</v>
      </c>
      <c r="C15" s="13">
        <v>2</v>
      </c>
      <c r="D15" s="14" t="s">
        <v>1</v>
      </c>
      <c r="E15" s="15" t="b">
        <v>0</v>
      </c>
      <c r="F15" s="16" t="b">
        <v>0</v>
      </c>
      <c r="G15" s="16" t="b">
        <v>0</v>
      </c>
      <c r="H15" s="16" t="b">
        <v>0</v>
      </c>
      <c r="L15" s="6"/>
      <c r="M15" s="7" t="s">
        <v>3</v>
      </c>
    </row>
    <row r="16" spans="1:8" s="2" customFormat="1" ht="15">
      <c r="A16" s="13" t="s">
        <v>30</v>
      </c>
      <c r="B16" s="13" t="s">
        <v>48</v>
      </c>
      <c r="C16" s="13">
        <v>2</v>
      </c>
      <c r="D16" s="14" t="s">
        <v>80</v>
      </c>
      <c r="E16" s="15" t="b">
        <v>1</v>
      </c>
      <c r="F16" s="16" t="b">
        <v>1</v>
      </c>
      <c r="G16" s="16" t="b">
        <v>1</v>
      </c>
      <c r="H16" s="16" t="b">
        <v>0</v>
      </c>
    </row>
    <row r="17" spans="1:8" s="2" customFormat="1" ht="15">
      <c r="A17" s="13" t="s">
        <v>31</v>
      </c>
      <c r="B17" s="13"/>
      <c r="C17" s="13">
        <v>9</v>
      </c>
      <c r="D17" s="14"/>
      <c r="E17" s="15" t="b">
        <v>1</v>
      </c>
      <c r="F17" s="16" t="b">
        <v>1</v>
      </c>
      <c r="G17" s="16" t="b">
        <v>1</v>
      </c>
      <c r="H17" s="16" t="b">
        <v>1</v>
      </c>
    </row>
    <row r="18" spans="1:8" s="2" customFormat="1" ht="15">
      <c r="A18" s="13" t="s">
        <v>32</v>
      </c>
      <c r="B18" s="13"/>
      <c r="C18" s="13">
        <v>9</v>
      </c>
      <c r="D18" s="14"/>
      <c r="E18" s="15" t="b">
        <v>0</v>
      </c>
      <c r="F18" s="16" t="b">
        <v>0</v>
      </c>
      <c r="G18" s="16" t="b">
        <v>0</v>
      </c>
      <c r="H18" s="16" t="b">
        <v>0</v>
      </c>
    </row>
    <row r="19" spans="1:8" s="2" customFormat="1" ht="12.75">
      <c r="A19" s="13" t="s">
        <v>33</v>
      </c>
      <c r="B19" s="13" t="s">
        <v>49</v>
      </c>
      <c r="C19" s="13">
        <v>0</v>
      </c>
      <c r="D19" s="14" t="s">
        <v>1</v>
      </c>
      <c r="E19" s="15" t="b">
        <v>0</v>
      </c>
      <c r="F19" s="16" t="b">
        <v>0</v>
      </c>
      <c r="G19" s="16" t="b">
        <v>0</v>
      </c>
      <c r="H19" s="16" t="b">
        <v>1</v>
      </c>
    </row>
    <row r="20" spans="1:8" s="2" customFormat="1" ht="12.75">
      <c r="A20" s="13" t="s">
        <v>34</v>
      </c>
      <c r="B20" s="13" t="s">
        <v>50</v>
      </c>
      <c r="C20" s="13">
        <v>2</v>
      </c>
      <c r="D20" s="14" t="s">
        <v>80</v>
      </c>
      <c r="E20" s="15" t="b">
        <v>1</v>
      </c>
      <c r="F20" s="16" t="b">
        <v>0</v>
      </c>
      <c r="G20" s="16" t="b">
        <v>0</v>
      </c>
      <c r="H20" s="16" t="b">
        <v>1</v>
      </c>
    </row>
    <row r="21" spans="1:8" s="2" customFormat="1" ht="12.75">
      <c r="A21" s="13" t="s">
        <v>35</v>
      </c>
      <c r="B21" s="13" t="s">
        <v>51</v>
      </c>
      <c r="C21" s="13">
        <v>2</v>
      </c>
      <c r="D21" s="14" t="s">
        <v>4</v>
      </c>
      <c r="E21" s="15" t="b">
        <v>1</v>
      </c>
      <c r="F21" s="16" t="b">
        <v>0</v>
      </c>
      <c r="G21" s="16" t="b">
        <v>1</v>
      </c>
      <c r="H21" s="16" t="b">
        <v>1</v>
      </c>
    </row>
    <row r="22" spans="1:8" s="2" customFormat="1" ht="15">
      <c r="A22" s="13" t="s">
        <v>36</v>
      </c>
      <c r="B22" s="13" t="s">
        <v>52</v>
      </c>
      <c r="C22" s="13">
        <v>2</v>
      </c>
      <c r="D22" s="14" t="s">
        <v>80</v>
      </c>
      <c r="E22" s="15" t="b">
        <v>1</v>
      </c>
      <c r="F22" s="16" t="b">
        <v>0</v>
      </c>
      <c r="G22" s="16" t="b">
        <v>1</v>
      </c>
      <c r="H22" s="16" t="b">
        <v>0</v>
      </c>
    </row>
    <row r="23" spans="1:8" s="2" customFormat="1" ht="15">
      <c r="A23" s="13" t="s">
        <v>37</v>
      </c>
      <c r="B23" s="13" t="s">
        <v>37</v>
      </c>
      <c r="C23" s="13">
        <v>2</v>
      </c>
      <c r="D23" s="14" t="s">
        <v>80</v>
      </c>
      <c r="E23" s="15" t="b">
        <v>0</v>
      </c>
      <c r="F23" s="16" t="b">
        <v>0</v>
      </c>
      <c r="G23" s="16" t="b">
        <v>0</v>
      </c>
      <c r="H23" s="16" t="b">
        <v>0</v>
      </c>
    </row>
    <row r="24" spans="1:13" s="2" customFormat="1" ht="15.75">
      <c r="A24" s="13" t="s">
        <v>38</v>
      </c>
      <c r="B24" s="13"/>
      <c r="C24" s="13">
        <v>8</v>
      </c>
      <c r="D24" s="14"/>
      <c r="E24" s="15" t="b">
        <v>0</v>
      </c>
      <c r="F24" s="16" t="b">
        <v>0</v>
      </c>
      <c r="G24" s="16" t="b">
        <v>0</v>
      </c>
      <c r="H24" s="16" t="b">
        <v>1</v>
      </c>
      <c r="K24" s="117" t="s">
        <v>5</v>
      </c>
      <c r="L24" s="117"/>
      <c r="M24" s="117"/>
    </row>
    <row r="25" spans="1:17" s="2" customFormat="1" ht="15">
      <c r="A25" s="13" t="s">
        <v>39</v>
      </c>
      <c r="B25" s="13"/>
      <c r="C25" s="13">
        <v>8</v>
      </c>
      <c r="D25" s="14"/>
      <c r="E25" s="15" t="b">
        <v>1</v>
      </c>
      <c r="F25" s="16" t="b">
        <v>1</v>
      </c>
      <c r="G25" s="16" t="b">
        <v>1</v>
      </c>
      <c r="H25" s="16" t="b">
        <v>1</v>
      </c>
      <c r="K25" s="17" t="s">
        <v>6</v>
      </c>
      <c r="L25" s="18" t="s">
        <v>7</v>
      </c>
      <c r="M25" s="18" t="s">
        <v>8</v>
      </c>
      <c r="N25" s="18" t="s">
        <v>9</v>
      </c>
      <c r="O25" s="18" t="s">
        <v>10</v>
      </c>
      <c r="P25" s="18" t="s">
        <v>11</v>
      </c>
      <c r="Q25" s="19" t="s">
        <v>12</v>
      </c>
    </row>
    <row r="26" spans="1:17" s="2" customFormat="1" ht="15">
      <c r="A26" s="13" t="s">
        <v>40</v>
      </c>
      <c r="B26" s="13"/>
      <c r="C26" s="13">
        <v>8</v>
      </c>
      <c r="D26" s="14"/>
      <c r="E26" s="15" t="b">
        <v>0</v>
      </c>
      <c r="F26" s="16" t="b">
        <v>0</v>
      </c>
      <c r="G26" s="16" t="b">
        <v>0</v>
      </c>
      <c r="H26" s="16" t="b">
        <v>0</v>
      </c>
      <c r="K26" s="17">
        <v>1</v>
      </c>
      <c r="L26" s="20" t="s">
        <v>13</v>
      </c>
      <c r="M26" s="21">
        <v>12</v>
      </c>
      <c r="N26" s="22" t="b">
        <v>1</v>
      </c>
      <c r="O26" s="22" t="b">
        <v>1</v>
      </c>
      <c r="P26" s="23"/>
      <c r="Q26" s="20">
        <v>60</v>
      </c>
    </row>
    <row r="27" spans="1:17" s="2" customFormat="1" ht="15">
      <c r="A27" s="24" t="s">
        <v>41</v>
      </c>
      <c r="B27" s="24" t="s">
        <v>53</v>
      </c>
      <c r="C27" s="24">
        <v>4</v>
      </c>
      <c r="D27" s="14"/>
      <c r="E27" s="15" t="b">
        <v>1</v>
      </c>
      <c r="F27" s="16" t="b">
        <v>0</v>
      </c>
      <c r="G27" s="16" t="b">
        <v>0</v>
      </c>
      <c r="H27" s="16" t="b">
        <v>0</v>
      </c>
      <c r="K27" s="17">
        <v>2</v>
      </c>
      <c r="L27" s="20" t="s">
        <v>13</v>
      </c>
      <c r="M27" s="21">
        <v>10</v>
      </c>
      <c r="N27" s="22" t="b">
        <v>1</v>
      </c>
      <c r="O27" s="22" t="b">
        <v>0</v>
      </c>
      <c r="P27" s="23"/>
      <c r="Q27" s="20">
        <v>50</v>
      </c>
    </row>
    <row r="28" spans="1:17" s="2" customFormat="1" ht="15">
      <c r="A28" s="24" t="s">
        <v>42</v>
      </c>
      <c r="B28" s="24" t="s">
        <v>54</v>
      </c>
      <c r="C28" s="24">
        <v>4</v>
      </c>
      <c r="D28" s="14"/>
      <c r="E28" s="15" t="b">
        <v>1</v>
      </c>
      <c r="F28" s="16" t="b">
        <v>0</v>
      </c>
      <c r="G28" s="16" t="b">
        <v>0</v>
      </c>
      <c r="H28" s="16" t="b">
        <v>0</v>
      </c>
      <c r="K28" s="17">
        <v>2</v>
      </c>
      <c r="L28" s="20" t="s">
        <v>13</v>
      </c>
      <c r="M28" s="21">
        <v>10</v>
      </c>
      <c r="N28" s="22" t="b">
        <v>0</v>
      </c>
      <c r="O28" s="22" t="b">
        <v>1</v>
      </c>
      <c r="P28" s="23"/>
      <c r="Q28" s="20">
        <v>40</v>
      </c>
    </row>
    <row r="29" spans="1:17" s="2" customFormat="1" ht="15">
      <c r="A29" s="25"/>
      <c r="B29" s="25"/>
      <c r="C29" s="25"/>
      <c r="D29" s="25"/>
      <c r="E29" s="25"/>
      <c r="F29" s="25"/>
      <c r="G29" s="25"/>
      <c r="H29" s="25"/>
      <c r="K29" s="17">
        <v>2</v>
      </c>
      <c r="L29" s="20" t="s">
        <v>13</v>
      </c>
      <c r="M29" s="21">
        <v>10</v>
      </c>
      <c r="N29" s="22" t="b">
        <v>0</v>
      </c>
      <c r="O29" s="22" t="b">
        <v>0</v>
      </c>
      <c r="P29" s="23"/>
      <c r="Q29" s="20">
        <v>35</v>
      </c>
    </row>
    <row r="30" spans="1:17" s="2" customFormat="1" ht="15">
      <c r="A30" s="25"/>
      <c r="B30" s="25"/>
      <c r="C30" s="25"/>
      <c r="D30" s="25"/>
      <c r="E30" s="25"/>
      <c r="F30" s="25"/>
      <c r="G30" s="25"/>
      <c r="H30" s="25"/>
      <c r="K30" s="17">
        <v>3</v>
      </c>
      <c r="L30" s="20" t="s">
        <v>13</v>
      </c>
      <c r="M30" s="21">
        <v>10</v>
      </c>
      <c r="N30" s="22" t="b">
        <v>0</v>
      </c>
      <c r="O30" s="22" t="b">
        <v>0</v>
      </c>
      <c r="P30" s="23"/>
      <c r="Q30" s="20">
        <v>35</v>
      </c>
    </row>
    <row r="31" spans="1:17" s="2" customFormat="1" ht="15">
      <c r="A31" s="25"/>
      <c r="B31" s="25"/>
      <c r="C31" s="25"/>
      <c r="D31" s="25"/>
      <c r="E31" s="25"/>
      <c r="F31" s="25"/>
      <c r="G31" s="25"/>
      <c r="H31" s="25"/>
      <c r="K31" s="17">
        <v>4</v>
      </c>
      <c r="L31" s="20" t="s">
        <v>13</v>
      </c>
      <c r="M31" s="21">
        <v>10</v>
      </c>
      <c r="N31" s="22" t="b">
        <v>0</v>
      </c>
      <c r="O31" s="22" t="b">
        <v>0</v>
      </c>
      <c r="P31" s="23"/>
      <c r="Q31" s="20">
        <v>35</v>
      </c>
    </row>
    <row r="32" spans="1:17" s="2" customFormat="1" ht="15">
      <c r="A32" s="1"/>
      <c r="B32" s="1"/>
      <c r="C32" s="1"/>
      <c r="D32" s="26"/>
      <c r="E32" s="1"/>
      <c r="F32" s="1"/>
      <c r="G32" s="1"/>
      <c r="H32" s="1"/>
      <c r="K32" s="17">
        <v>5</v>
      </c>
      <c r="L32" s="20" t="s">
        <v>13</v>
      </c>
      <c r="M32" s="21">
        <v>10</v>
      </c>
      <c r="N32" s="22" t="b">
        <v>0</v>
      </c>
      <c r="O32" s="22" t="b">
        <v>0</v>
      </c>
      <c r="P32" s="23"/>
      <c r="Q32" s="20">
        <v>35</v>
      </c>
    </row>
    <row r="33" spans="1:17" s="2" customFormat="1" ht="15">
      <c r="A33" s="1" t="s">
        <v>14</v>
      </c>
      <c r="B33" s="1"/>
      <c r="C33" s="1"/>
      <c r="D33" s="26"/>
      <c r="E33" s="1"/>
      <c r="F33" s="1"/>
      <c r="G33" s="1"/>
      <c r="H33" s="1"/>
      <c r="K33" s="17">
        <v>6</v>
      </c>
      <c r="L33" s="20" t="s">
        <v>13</v>
      </c>
      <c r="M33" s="21">
        <v>10</v>
      </c>
      <c r="N33" s="22" t="b">
        <v>0</v>
      </c>
      <c r="O33" s="22" t="b">
        <v>0</v>
      </c>
      <c r="P33" s="23"/>
      <c r="Q33" s="20">
        <v>35</v>
      </c>
    </row>
    <row r="34" spans="1:17" s="2" customFormat="1" ht="15">
      <c r="A34" s="13"/>
      <c r="B34" s="1" t="s">
        <v>15</v>
      </c>
      <c r="C34" s="1"/>
      <c r="D34" s="26"/>
      <c r="E34" s="1"/>
      <c r="F34" s="1"/>
      <c r="G34" s="1"/>
      <c r="H34" s="1"/>
      <c r="K34" s="17">
        <v>7</v>
      </c>
      <c r="L34" s="20" t="s">
        <v>13</v>
      </c>
      <c r="M34" s="21">
        <v>10</v>
      </c>
      <c r="N34" s="22" t="b">
        <v>0</v>
      </c>
      <c r="O34" s="22" t="b">
        <v>0</v>
      </c>
      <c r="P34" s="23"/>
      <c r="Q34" s="20">
        <v>35</v>
      </c>
    </row>
    <row r="35" spans="1:17" s="25" customFormat="1" ht="15">
      <c r="A35" s="27"/>
      <c r="B35" s="1" t="s">
        <v>16</v>
      </c>
      <c r="C35" s="1"/>
      <c r="D35" s="26"/>
      <c r="E35" s="1"/>
      <c r="F35" s="1"/>
      <c r="G35" s="1"/>
      <c r="H35" s="1"/>
      <c r="K35" s="17">
        <v>8</v>
      </c>
      <c r="L35" s="20" t="s">
        <v>13</v>
      </c>
      <c r="M35" s="21">
        <v>10</v>
      </c>
      <c r="N35" s="22" t="b">
        <v>0</v>
      </c>
      <c r="O35" s="22" t="b">
        <v>0</v>
      </c>
      <c r="P35" s="23"/>
      <c r="Q35" s="20">
        <v>35</v>
      </c>
    </row>
    <row r="36" spans="1:17" s="25" customFormat="1" ht="15">
      <c r="A36" s="1"/>
      <c r="B36" s="1"/>
      <c r="C36" s="1"/>
      <c r="D36" s="26"/>
      <c r="E36" s="1"/>
      <c r="F36" s="1"/>
      <c r="G36" s="1"/>
      <c r="H36" s="1"/>
      <c r="K36" s="17">
        <v>9</v>
      </c>
      <c r="L36" s="20" t="s">
        <v>13</v>
      </c>
      <c r="M36" s="21">
        <v>10</v>
      </c>
      <c r="N36" s="22" t="b">
        <v>0</v>
      </c>
      <c r="O36" s="22" t="b">
        <v>0</v>
      </c>
      <c r="P36" s="23"/>
      <c r="Q36" s="20">
        <v>35</v>
      </c>
    </row>
    <row r="37" spans="1:8" s="25" customFormat="1" ht="15">
      <c r="A37" s="1"/>
      <c r="B37" s="1"/>
      <c r="C37" s="1"/>
      <c r="D37" s="26"/>
      <c r="E37" s="1"/>
      <c r="F37" s="1"/>
      <c r="G37" s="1"/>
      <c r="H37" s="1"/>
    </row>
    <row r="38" spans="1:8" s="25" customFormat="1" ht="15">
      <c r="A38" s="1"/>
      <c r="B38" s="1"/>
      <c r="C38" s="1"/>
      <c r="D38" s="26"/>
      <c r="E38" s="1"/>
      <c r="F38" s="1"/>
      <c r="G38" s="1"/>
      <c r="H38" s="1"/>
    </row>
    <row r="39" spans="1:8" s="25" customFormat="1" ht="15">
      <c r="A39" s="1"/>
      <c r="B39" s="1"/>
      <c r="C39" s="1"/>
      <c r="D39" s="1"/>
      <c r="E39" s="1"/>
      <c r="F39" s="1"/>
      <c r="G39" s="1"/>
      <c r="H39" s="1"/>
    </row>
    <row r="40" spans="1:8" s="25" customFormat="1" ht="15">
      <c r="A40" s="1"/>
      <c r="B40" s="1"/>
      <c r="C40" s="1"/>
      <c r="D40" s="1"/>
      <c r="E40" s="1"/>
      <c r="F40" s="1"/>
      <c r="G40" s="1"/>
      <c r="H40" s="1"/>
    </row>
    <row r="41" spans="1:8" s="25" customFormat="1" ht="15">
      <c r="A41" s="1"/>
      <c r="B41" s="1"/>
      <c r="C41" s="1"/>
      <c r="D41" s="1"/>
      <c r="E41" s="1"/>
      <c r="F41" s="1"/>
      <c r="G41" s="1"/>
      <c r="H41" s="1"/>
    </row>
    <row r="42" spans="1:8" s="25" customFormat="1" ht="15">
      <c r="A42" s="1"/>
      <c r="B42" s="1"/>
      <c r="C42" s="1"/>
      <c r="D42" s="1"/>
      <c r="E42" s="1"/>
      <c r="F42" s="1"/>
      <c r="G42" s="1"/>
      <c r="H42" s="1"/>
    </row>
    <row r="43" spans="1:8" s="25" customFormat="1" ht="15">
      <c r="A43" s="1"/>
      <c r="B43" s="1"/>
      <c r="C43" s="1"/>
      <c r="D43" s="1"/>
      <c r="E43" s="1"/>
      <c r="F43" s="1"/>
      <c r="G43" s="1"/>
      <c r="H43" s="1"/>
    </row>
    <row r="44" spans="1:8" s="25" customFormat="1" ht="15">
      <c r="A44" s="1"/>
      <c r="B44" s="1"/>
      <c r="C44" s="1"/>
      <c r="D44" s="1"/>
      <c r="E44" s="1"/>
      <c r="F44" s="1"/>
      <c r="G44" s="1"/>
      <c r="H44" s="1"/>
    </row>
  </sheetData>
  <mergeCells count="5">
    <mergeCell ref="K24:M24"/>
    <mergeCell ref="A3:H3"/>
    <mergeCell ref="A5:B5"/>
    <mergeCell ref="A6:B6"/>
    <mergeCell ref="L6:M6"/>
  </mergeCells>
  <dataValidations count="4">
    <dataValidation type="list" allowBlank="1" showInputMessage="1" showErrorMessage="1" sqref="D11:D20">
      <formula1>"Projekt,Aktivnost,Resource Assignment"</formula1>
    </dataValidation>
    <dataValidation type="list" allowBlank="1" showInputMessage="1" showErrorMessage="1" sqref="N26:O36">
      <formula1>"true,false"</formula1>
    </dataValidation>
    <dataValidation type="list" allowBlank="1" showInputMessage="1" showErrorMessage="1" sqref="D25:D26">
      <formula1>"Projekt,Aktivnost,Resource Assigment"</formula1>
    </dataValidation>
    <dataValidation type="list" allowBlank="1" showInputMessage="1" showErrorMessage="1" sqref="D27:D28">
      <formula1>"WBS,Aktivnost,Resource Assignment"</formula1>
    </dataValidation>
  </dataValidations>
  <printOptions/>
  <pageMargins left="0.75" right="0.75" top="1" bottom="1" header="0.5" footer="0.5"/>
  <pageSetup horizontalDpi="600" verticalDpi="600" orientation="portrait" r:id="rId3"/>
  <legacyDrawing r:id="rId2"/>
  <controls>
    <control shapeId="3073" r:id="rId1" name="Izvjestaj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Tender</dc:title>
  <dc:subject/>
  <dc:creator>Maks Brelih</dc:creator>
  <cp:keywords/>
  <dc:description/>
  <cp:lastModifiedBy>HP Zeljka Tonkovic</cp:lastModifiedBy>
  <cp:lastPrinted>2017-05-03T07:18:06Z</cp:lastPrinted>
  <dcterms:created xsi:type="dcterms:W3CDTF">2009-06-22T16:57:41Z</dcterms:created>
  <dcterms:modified xsi:type="dcterms:W3CDTF">2017-05-03T09:28:09Z</dcterms:modified>
  <cp:category/>
  <cp:version/>
  <cp:contentType/>
  <cp:contentStatus/>
</cp:coreProperties>
</file>