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1425" windowWidth="12600" windowHeight="10965" activeTab="0"/>
  </bookViews>
  <sheets>
    <sheet name="1" sheetId="10" r:id="rId1"/>
    <sheet name="I" sheetId="11" r:id="rId2"/>
    <sheet name="A.1.1" sheetId="15" r:id="rId3"/>
    <sheet name="A.1.2" sheetId="17" r:id="rId4"/>
    <sheet name="A.2.1" sheetId="13" r:id="rId5"/>
    <sheet name="A.2.2" sheetId="18" r:id="rId6"/>
    <sheet name="A.3.1" sheetId="12" r:id="rId7"/>
    <sheet name="B.1.1" sheetId="14" r:id="rId8"/>
    <sheet name="C" sheetId="25" r:id="rId9"/>
    <sheet name="D.1.1" sheetId="24" r:id="rId10"/>
    <sheet name="D.1.2" sheetId="20" r:id="rId11"/>
    <sheet name="D.2.1" sheetId="22" r:id="rId12"/>
    <sheet name="D.2.2" sheetId="19" r:id="rId13"/>
    <sheet name="D.3.1" sheetId="26" r:id="rId14"/>
    <sheet name="E" sheetId="16" r:id="rId15"/>
    <sheet name="Definiranje polja" sheetId="6" state="hidden" r:id="rId16"/>
  </sheets>
  <externalReferences>
    <externalReference r:id="rId19"/>
    <externalReference r:id="rId20"/>
    <externalReference r:id="rId21"/>
    <externalReference r:id="rId22"/>
    <externalReference r:id="rId23"/>
    <externalReference r:id="rId24"/>
  </externalReferences>
  <definedNames>
    <definedName name="EXPHV1" localSheetId="0">#REF!</definedName>
    <definedName name="EXPHV1" localSheetId="2">'A.1.1'!#REF!</definedName>
    <definedName name="EXPHV1" localSheetId="4">'A.2.1'!#REF!</definedName>
    <definedName name="EXPHV1" localSheetId="6">'A.3.1'!#REF!</definedName>
    <definedName name="EXPHV1" localSheetId="7">'B.1.1'!#REF!</definedName>
    <definedName name="EXPHV1" localSheetId="8">#REF!</definedName>
    <definedName name="EXPHV1" localSheetId="9">'D.1.1'!#REF!</definedName>
    <definedName name="EXPHV1" localSheetId="11">'D.2.1'!#REF!</definedName>
    <definedName name="EXPHV1" localSheetId="13">'D.3.1'!#REF!</definedName>
    <definedName name="EXPHV1" localSheetId="14">'E'!#REF!</definedName>
    <definedName name="EXPHV1" localSheetId="1">'I'!#REF!</definedName>
    <definedName name="EXPHV1_1" localSheetId="0">#REF!</definedName>
    <definedName name="EXPHV1_1" localSheetId="2">'A.1.1'!#REF!</definedName>
    <definedName name="EXPHV1_1" localSheetId="4">'A.2.1'!#REF!</definedName>
    <definedName name="EXPHV1_1" localSheetId="6">'A.3.1'!#REF!</definedName>
    <definedName name="EXPHV1_1" localSheetId="7">'B.1.1'!#REF!</definedName>
    <definedName name="EXPHV1_1" localSheetId="8">#REF!</definedName>
    <definedName name="EXPHV1_1" localSheetId="9">'D.1.1'!#REF!</definedName>
    <definedName name="EXPHV1_1" localSheetId="11">'D.2.1'!#REF!</definedName>
    <definedName name="EXPHV1_1" localSheetId="13">'D.3.1'!#REF!</definedName>
    <definedName name="EXPHV1_1" localSheetId="14">'E'!#REF!</definedName>
    <definedName name="EXPHV1_1" localSheetId="1">'I'!#REF!</definedName>
    <definedName name="HIDRA" localSheetId="3">'[1]FAKTORI'!$B$4</definedName>
    <definedName name="HIDRA" localSheetId="5">'[1]FAKTORI'!$B$4</definedName>
    <definedName name="HIDRA" localSheetId="9">'[2]FAKTORI'!$B$4</definedName>
    <definedName name="HIDRA" localSheetId="10">'[1]FAKTORI'!$B$4</definedName>
    <definedName name="HIDRA" localSheetId="12">'[1]FAKTORI'!$B$4</definedName>
    <definedName name="HIDRA">'[2]FAKTORI'!$B$4</definedName>
    <definedName name="POPUST" localSheetId="0">#REF!</definedName>
    <definedName name="POPUST" localSheetId="2">#REF!</definedName>
    <definedName name="POPUST" localSheetId="3">#REF!</definedName>
    <definedName name="POPUST" localSheetId="4">#REF!</definedName>
    <definedName name="POPUST" localSheetId="5">#REF!</definedName>
    <definedName name="POPUST" localSheetId="6">#REF!</definedName>
    <definedName name="POPUST" localSheetId="7">#REF!</definedName>
    <definedName name="POPUST" localSheetId="8">#REF!</definedName>
    <definedName name="POPUST" localSheetId="9">#REF!</definedName>
    <definedName name="POPUST" localSheetId="10">#REF!</definedName>
    <definedName name="POPUST" localSheetId="11">#REF!</definedName>
    <definedName name="POPUST" localSheetId="12">#REF!</definedName>
    <definedName name="POPUST" localSheetId="13">#REF!</definedName>
    <definedName name="POPUST" localSheetId="14">#REF!</definedName>
    <definedName name="POPUST" localSheetId="1">#REF!</definedName>
    <definedName name="POPUST">#REF!</definedName>
    <definedName name="POPUST_2" localSheetId="3">'[3]FAKTORI'!$B$3</definedName>
    <definedName name="POPUST_2" localSheetId="5">'[3]FAKTORI'!$B$3</definedName>
    <definedName name="POPUST_2" localSheetId="9">'[4]FAKTORI'!$B$3</definedName>
    <definedName name="POPUST_2" localSheetId="10">'[3]FAKTORI'!$B$3</definedName>
    <definedName name="POPUST_2" localSheetId="12">'[3]FAKTORI'!$B$3</definedName>
    <definedName name="POPUST_2">'[4]FAKTORI'!$B$3</definedName>
    <definedName name="_xlnm.Print_Area" localSheetId="2">'A.1.1'!$A$1:$G$661</definedName>
    <definedName name="_xlnm.Print_Area" localSheetId="3">'A.1.2'!$A$1:$G$261</definedName>
    <definedName name="_xlnm.Print_Area" localSheetId="4">'A.2.1'!$A$1:$G$142</definedName>
    <definedName name="_xlnm.Print_Area" localSheetId="5">'A.2.2'!$A$1:$G$136</definedName>
    <definedName name="_xlnm.Print_Area" localSheetId="6">'A.3.1'!$A$1:$G$549</definedName>
    <definedName name="_xlnm.Print_Area" localSheetId="7">'B.1.1'!$A$1:$G$459</definedName>
    <definedName name="_xlnm.Print_Area" localSheetId="8">'C'!$A$1:$G$148</definedName>
    <definedName name="_xlnm.Print_Area" localSheetId="9">'D.1.1'!$A$1:$G$94</definedName>
    <definedName name="_xlnm.Print_Area" localSheetId="10">'D.1.2'!$A$1:$G$134</definedName>
    <definedName name="_xlnm.Print_Area" localSheetId="12">'D.2.2'!$A$1:$G$166</definedName>
    <definedName name="_xlnm.Print_Area" localSheetId="13">'D.3.1'!$A$1:$G$35</definedName>
    <definedName name="_xlnm.Print_Area" localSheetId="14">'E'!$A$1:$G$196</definedName>
    <definedName name="PU_KONSTRUKTOR_kom.popust" localSheetId="0">'[5]Faktori'!$B$1</definedName>
    <definedName name="PU_KONSTRUKTOR_kom.popust" localSheetId="2">'[5]Faktori'!$B$1</definedName>
    <definedName name="PU_KONSTRUKTOR_kom.popust" localSheetId="4">'[5]Faktori'!$B$1</definedName>
    <definedName name="PU_KONSTRUKTOR_kom.popust" localSheetId="6">'[5]Faktori'!$B$1</definedName>
    <definedName name="PU_KONSTRUKTOR_kom.popust" localSheetId="7">'[5]Faktori'!$B$1</definedName>
    <definedName name="PU_KONSTRUKTOR_kom.popust" localSheetId="8">'[5]Faktori'!$B$1</definedName>
    <definedName name="PU_KONSTRUKTOR_kom.popust" localSheetId="9">'[5]Faktori'!$B$1</definedName>
    <definedName name="PU_KONSTRUKTOR_kom.popust" localSheetId="11">'[5]Faktori'!$B$1</definedName>
    <definedName name="PU_KONSTRUKTOR_kom.popust" localSheetId="13">'[5]Faktori'!$B$1</definedName>
    <definedName name="PU_KONSTRUKTOR_kom.popust" localSheetId="14">'[5]Faktori'!$B$1</definedName>
    <definedName name="PU_KONSTRUKTOR_kom.popust" localSheetId="1">'[5]Faktori'!$B$1</definedName>
    <definedName name="Query_from_PrimaveraSDK_PE" localSheetId="0">#REF!</definedName>
    <definedName name="Query_from_PrimaveraSDK_PE" localSheetId="2">'A.1.1'!#REF!</definedName>
    <definedName name="Query_from_PrimaveraSDK_PE" localSheetId="4">'A.2.1'!#REF!</definedName>
    <definedName name="Query_from_PrimaveraSDK_PE" localSheetId="6">'A.3.1'!#REF!</definedName>
    <definedName name="Query_from_PrimaveraSDK_PE" localSheetId="7">'B.1.1'!#REF!</definedName>
    <definedName name="Query_from_PrimaveraSDK_PE" localSheetId="8">#REF!</definedName>
    <definedName name="Query_from_PrimaveraSDK_PE" localSheetId="9">'D.1.1'!#REF!</definedName>
    <definedName name="Query_from_PrimaveraSDK_PE" localSheetId="11">'D.2.1'!#REF!</definedName>
    <definedName name="Query_from_PrimaveraSDK_PE" localSheetId="13">'D.3.1'!#REF!</definedName>
    <definedName name="Query_from_PrimaveraSDK_PE" localSheetId="14">'E'!#REF!</definedName>
    <definedName name="Query_from_PrimaveraSDK_PE" localSheetId="1">'I'!#REF!</definedName>
    <definedName name="_xlnm.Print_Titles" localSheetId="2">'A.1.1'!$1:$2</definedName>
    <definedName name="_xlnm.Print_Titles" localSheetId="3">'A.1.2'!$1:$2</definedName>
    <definedName name="_xlnm.Print_Titles" localSheetId="4">'A.2.1'!$1:$2</definedName>
    <definedName name="_xlnm.Print_Titles" localSheetId="5">'A.2.2'!$1:$2</definedName>
    <definedName name="_xlnm.Print_Titles" localSheetId="6">'A.3.1'!$1:$2</definedName>
    <definedName name="_xlnm.Print_Titles" localSheetId="7">'B.1.1'!$1:$2</definedName>
    <definedName name="_xlnm.Print_Titles" localSheetId="8">'C'!$1:$2</definedName>
    <definedName name="_xlnm.Print_Titles" localSheetId="9">'D.1.1'!$1:$2</definedName>
    <definedName name="_xlnm.Print_Titles" localSheetId="10">'D.1.2'!$1:$2</definedName>
    <definedName name="_xlnm.Print_Titles" localSheetId="11">'D.2.1'!$1:$2</definedName>
    <definedName name="_xlnm.Print_Titles" localSheetId="12">'D.2.2'!$1:$2</definedName>
    <definedName name="_xlnm.Print_Titles" localSheetId="13">'D.3.1'!$1:$2</definedName>
    <definedName name="_xlnm.Print_Titles" localSheetId="14">'E'!$1:$2</definedName>
  </definedNames>
  <calcPr calcId="145621"/>
</workbook>
</file>

<file path=xl/sharedStrings.xml><?xml version="1.0" encoding="utf-8"?>
<sst xmlns="http://schemas.openxmlformats.org/spreadsheetml/2006/main" count="8916" uniqueCount="2037">
  <si>
    <t>6: Postotci faktora</t>
  </si>
  <si>
    <t>Aktivnost</t>
  </si>
  <si>
    <t>8: Formula</t>
  </si>
  <si>
    <t>9: Polja za primaveru</t>
  </si>
  <si>
    <t>Resource Assigment</t>
  </si>
  <si>
    <t>Definiranje formata grupiranja</t>
  </si>
  <si>
    <t>Nivo</t>
  </si>
  <si>
    <t>Font</t>
  </si>
  <si>
    <t>Size</t>
  </si>
  <si>
    <t>Bold</t>
  </si>
  <si>
    <t>Italic</t>
  </si>
  <si>
    <t>Boja fonta</t>
  </si>
  <si>
    <t>Veličina retka</t>
  </si>
  <si>
    <t>Arial</t>
  </si>
  <si>
    <t>LEGENDA:</t>
  </si>
  <si>
    <t>fiksni redosljed i ne dirat</t>
  </si>
  <si>
    <t>dalje se mogu dodavati redovi po želji, ali se mora paziti da se naslov polja pridruži postojećem nazivu polja u Primaveri (activity code, notebook, date  ili UDF)</t>
  </si>
  <si>
    <t>PRIPREMNI RADOVI</t>
  </si>
  <si>
    <t>ZEMLJANI RADOVI</t>
  </si>
  <si>
    <t>BETONSKI I ARMIRANO BETONSKI RADOVI</t>
  </si>
  <si>
    <t>ASFALTERSKI RADOVI</t>
  </si>
  <si>
    <t>OSTALI RADOVI</t>
  </si>
  <si>
    <t>m'</t>
  </si>
  <si>
    <t>Osiguranje prometa za vrijeme izvođenja radova na izgradnji kanalizacije (kolektora, tlačnih cjevovoda i crpnih stanica), po i uz prometnice. Regulaciju prometa provesti postavom raznih prometnih i svjetlosnih signala. Izvesti prema prometnom rješenju i zahtjevu ustanove nadležne za sigurnost prometa.
Obračun kompletno izvedenih radova.</t>
  </si>
  <si>
    <t>m³</t>
  </si>
  <si>
    <t>m²</t>
  </si>
  <si>
    <t>ID aktivnosti</t>
  </si>
  <si>
    <t>ID resursa</t>
  </si>
  <si>
    <t>Tip dokumenta</t>
  </si>
  <si>
    <t>Tip recorda</t>
  </si>
  <si>
    <t>row id</t>
  </si>
  <si>
    <t>Stavka u troškovniku</t>
  </si>
  <si>
    <t>Stavka</t>
  </si>
  <si>
    <t>Opis radova</t>
  </si>
  <si>
    <t>Dodatni opis</t>
  </si>
  <si>
    <t>Oznaka SKC</t>
  </si>
  <si>
    <t>jedinica mjere</t>
  </si>
  <si>
    <t>količina</t>
  </si>
  <si>
    <t>jed. Cijena</t>
  </si>
  <si>
    <t xml:space="preserve">sumarni faktor </t>
  </si>
  <si>
    <t>jed. Cijena sa faktorom</t>
  </si>
  <si>
    <t>Ugovoreno</t>
  </si>
  <si>
    <t>Ugovoreno ( sa PDV)</t>
  </si>
  <si>
    <t>Planirani početak</t>
  </si>
  <si>
    <t>Planirani završetak</t>
  </si>
  <si>
    <t>task_id</t>
  </si>
  <si>
    <t>rsrc_id</t>
  </si>
  <si>
    <t>tip dokumenta</t>
  </si>
  <si>
    <t>task_row_id</t>
  </si>
  <si>
    <t>stTroskovnika</t>
  </si>
  <si>
    <t>poz. Plana</t>
  </si>
  <si>
    <t>SKC</t>
  </si>
  <si>
    <t>jed. mjere</t>
  </si>
  <si>
    <t>kol. iz ugovora</t>
  </si>
  <si>
    <t>jed. cijena</t>
  </si>
  <si>
    <t>target_start_date</t>
  </si>
  <si>
    <t>target_end_date</t>
  </si>
  <si>
    <t>Definiranje korisničkih polja u izvještajima</t>
  </si>
  <si>
    <t>početak</t>
  </si>
  <si>
    <t>kraj</t>
  </si>
  <si>
    <t>redak od kojeg počinje</t>
  </si>
  <si>
    <t>stupac od kojeg počinju korisnička polja</t>
  </si>
  <si>
    <t>List excela</t>
  </si>
  <si>
    <t>ugovorni troskovnik</t>
  </si>
  <si>
    <t>Legenda:</t>
  </si>
  <si>
    <t>Rekapitulacija</t>
  </si>
  <si>
    <t>Iznos PDV-a</t>
  </si>
  <si>
    <t>Vrsta polja</t>
  </si>
  <si>
    <t>0: ne prenosi se</t>
  </si>
  <si>
    <t>Napomena</t>
  </si>
  <si>
    <t>Sva polja moraju biti popunjena !! Osim kod koda 4, 8 i 9</t>
  </si>
  <si>
    <t>1: Kod</t>
  </si>
  <si>
    <t>Naslov polja</t>
  </si>
  <si>
    <t>Naziv polja u Primaveri</t>
  </si>
  <si>
    <t>Mjesto u tablici</t>
  </si>
  <si>
    <t>Unos</t>
  </si>
  <si>
    <t>Ispis rekapitulacije</t>
  </si>
  <si>
    <t>Ispis troškovnika</t>
  </si>
  <si>
    <t>Ispis detaljno</t>
  </si>
  <si>
    <t>2: Korisničko polje (UDF)</t>
  </si>
  <si>
    <t>3;Notebook</t>
  </si>
  <si>
    <t>4: Datum u primaveri na aktivnostima</t>
  </si>
  <si>
    <t>Resource Assignment</t>
  </si>
  <si>
    <t>5: Faktori</t>
  </si>
  <si>
    <t>Obnova kompletne horizontalne signalizacije na asfaltiranoj cesti u cijeloj zoni obuhvata. Izvodi se termoplastikom. Jedinična cijena stavke uključuje sav potreban rad, materijal i transporte za kompletnu izvedbu stavke.
Obračun po m' i komadu.</t>
  </si>
  <si>
    <t>Uzdužne trake (središnja i granična traka)</t>
  </si>
  <si>
    <t>Ostale oznake (strelice za oznaku smjera kretanja, pješački prijelazi, oznake STOP, ŠKOLA i sl.)</t>
  </si>
  <si>
    <t>Opis stavke</t>
  </si>
  <si>
    <t>Jedinica mjere</t>
  </si>
  <si>
    <t>Količina</t>
  </si>
  <si>
    <t>kom</t>
  </si>
  <si>
    <t>komplet</t>
  </si>
  <si>
    <t>Prije početka zemljanih radova u suradnji sa nadležnim institucijama utvrditi dubine i pozicije svih podzemnih instalacija duž  trase, te označiti njihove trase na terenu. Tijekom izvođenja radova pratiti da ne dođe do njihovog oštećenja.
Obračun po m' ukupne duljine trase.</t>
  </si>
  <si>
    <t>Rezanje i demontiranje dijela ograde koja se nalazi na trasi cjevovoda. Stavka uključuje i dobavu, dostavu i montažu nove ograde (u istoj kvaliteti stare).
Obračun po m'.</t>
  </si>
  <si>
    <t xml:space="preserve">Strojno-ručni iskop građevinske jame pod utjecajem mora sa mjestimičnim pikaniranjem  ili miniranjem u raznim kategorijama terena.  Dno građevinske jame s točnošću +/- 3 cm.  U jediničnu cijenu uračunat je sav potreban rad, izvedba zaštite građevinske jame od obrušavanja i utjecaja mora-podzemne vode  (crpljenje; osiguranje izvođenja radova u suhom) u skladu s odabranom tehnologijom izvođača, predvidjeti i sve zaštitne i sigurnosne mjere  (zaštita okolnih građevina i okoliša od miniranja), sav potreban materijal i transporte. Prilikom iskopa materijal odbacivati 2-3 m od ruba građevinske jame zbog potrebe kasnijeg zatrpavanja.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crpljenje, razdvajanje i transporti.
Obračun po m³ iskopanog materijala u sraslom stanju.  </t>
  </si>
  <si>
    <t>Uređivanje površine (humus d=30 cm + trava):</t>
  </si>
  <si>
    <t>BRAVARSKI RADOVI</t>
  </si>
  <si>
    <t>DN 80 mm, L=300 mm</t>
  </si>
  <si>
    <t>DN 80 mm, L=500 mm</t>
  </si>
  <si>
    <t>DN 80 mm, L=800 mm</t>
  </si>
  <si>
    <t>PN 10 bara</t>
  </si>
  <si>
    <t>PN 16 bara</t>
  </si>
  <si>
    <t>MMK 11˚</t>
  </si>
  <si>
    <t>DN 80 mm</t>
  </si>
  <si>
    <t>DN 100 mm</t>
  </si>
  <si>
    <t xml:space="preserve">MMK 22˚ </t>
  </si>
  <si>
    <t>DUKTIL DN  100  mm</t>
  </si>
  <si>
    <t xml:space="preserve">prirubnički tuljak </t>
  </si>
  <si>
    <t xml:space="preserve">slobodna prirubnica PP-LOSF i brtva FGI </t>
  </si>
  <si>
    <t>Doprema s skladišta gradilišta, istovar,  spuštanje u rov i kompletna montaža PE 100  PEHD cijevi za  tlačni kanalizacijski cjevovod, PN 10 bara. Predhodno cijev postaviti na posteljicu i poravnati u horizontalnom i vertikalnom smjeru. Kompletna izrada spojeva PEHD cijevi, s PEHD fazonskim i spojnim komadima polietilenskim elektro-spojnicama uz uporabu polivalentnog stroja za elektrozavarivanje, u svemu prema uputama Proizvođača. Jedinična cijena stavke uključuje sve potrebne radove, materijale, spojni materijal, opremu, pomoćna sredstva i transporte za kompletnu izvedbu stavke.
Obračun po m' ugrađene cijevi.</t>
  </si>
  <si>
    <t>Čišćenje crpne stanice nakon montaže crpki i cjevovoda, odnosno po završetku svih radova. U cijenu je uračunat sav potreban rad, materijal, pomoćna sredstva i transporti za komplet izvedbu stavke. Obračun po kompletu.</t>
  </si>
  <si>
    <t>MONTERSKI RADOVI KANALIZACIJSKOG MATERIJALA I OPREME</t>
  </si>
  <si>
    <t>PRIPREMA KANALIZACIJSKIH KUĆNIH PRIKLJUČAKA NA JAVNOJ POVRŠINI</t>
  </si>
  <si>
    <t>RAZNI KANALIZACIJSKI RADOVI</t>
  </si>
  <si>
    <t>MONTERSKI RADOVI VODOVODNOG MATERIJALA I OPREME</t>
  </si>
  <si>
    <t>RAZNI VODOVODNI RADOVI</t>
  </si>
  <si>
    <t>FFG - spojni komad s prirubnicama</t>
  </si>
  <si>
    <t>Cjevovod DN 100 mm</t>
  </si>
  <si>
    <t>Spoj DN 80 mm i manji</t>
  </si>
  <si>
    <t>Nadzemni hidrant DN 80 mm</t>
  </si>
  <si>
    <t>Podzemni hidrant DN 80 mm</t>
  </si>
  <si>
    <t>Ugradba zdenaca i ljevanoželjeznog poklopca</t>
  </si>
  <si>
    <t>Polaganje cijevi – razvoz i ugradnja na posteljicu</t>
  </si>
  <si>
    <t>Kalibracija cijevi s izvješćem</t>
  </si>
  <si>
    <t>Sklop DN 100 mm</t>
  </si>
  <si>
    <t>Ugradnja uličnih kapa (za podzemne hidrante, zasune nadzemnih hidranata i ostalo) s fiksiranjem na konačnu niveletu terena, kompletno s podbetoniranjem ležišta. Utrošak betona po komadu je 0,05 m³.
Obračun po komadu ugrađene ulične kape.</t>
  </si>
  <si>
    <t>Okno dim. DN 800 mm, dubine do 2,00 m</t>
  </si>
  <si>
    <t>KANALIZACIJA</t>
  </si>
  <si>
    <t>VODOOPSKRBA</t>
  </si>
  <si>
    <t>FFG spojni komad s prirubnicama</t>
  </si>
  <si>
    <t>EU spojni komad s prirubnicom i kolčakom</t>
  </si>
  <si>
    <t>N 90° lučni komad sa stopalom</t>
  </si>
  <si>
    <t>T otcjepni komad s prirubnicama</t>
  </si>
  <si>
    <t>FFR reducirani komad s prirubnicama</t>
  </si>
  <si>
    <t>MMA otcjepni komad s kolčacima i prirubnicom</t>
  </si>
  <si>
    <t>MMK 11 lučni komad s dvostrukim "Tyton-Sit" brtvama i kolčacima</t>
  </si>
  <si>
    <t xml:space="preserve">MMK 22 lučni komad s dvostrukim "Tyton-Sit" brtvama i kolčacima </t>
  </si>
  <si>
    <t>DN 100/100 mm</t>
  </si>
  <si>
    <t>DN 100/80 mm</t>
  </si>
  <si>
    <t>DN 80, Rd=1250 mm</t>
  </si>
  <si>
    <t>Eliptični zasun s ručnim kolom</t>
  </si>
  <si>
    <t>Eliptični zasun za ugradnu garnituru</t>
  </si>
  <si>
    <t>Montažno demontažni komad</t>
  </si>
  <si>
    <t>Nadzemni hidrant s zaštitnim čepom protiv krađe</t>
  </si>
  <si>
    <t>Ugradna garnitura za nadzemni hidrant</t>
  </si>
  <si>
    <t>Ulična kapa za zasun</t>
  </si>
  <si>
    <t>Izrada projekta prometnog rješenja. Jedinična cijena stavke uključuje sve potrebne terenske i uredske radove za izradu elaborata. Elaborat prometnog rješenja izraditi u šest primjeraka.
Obračun po kompletu.</t>
  </si>
  <si>
    <t>h</t>
  </si>
  <si>
    <t>Snimanje robot - kamerom izvedenog kolektora po završetku pojedine dionice, a prije izvedbe završnih slojeva. Prikaz snimka putem predanog pisanog elaborata sa video snimkom. Detekcija stanja prema HRN EN 13508-2/AC-2007. Jedinična cijena stavke uključuje sve potrebne terenske i uredske radove za izradu kompletnog snimka. Isporučiti obrađenu snimku kanala na DVD mediju u mpeg2 formatu.
Obračun po m'.</t>
  </si>
  <si>
    <t>Teleskopski poklopac bez ventilacijskih otvora - klasa D 400</t>
  </si>
  <si>
    <t>Teleskopski poklopac s ventilacijskim otvorima - klasa D 400</t>
  </si>
  <si>
    <t>Teleskopski poklopac svj. otvor 600x600 mm - klasa D400</t>
  </si>
  <si>
    <t>Poklopac svj. otvor 600x600 mm</t>
  </si>
  <si>
    <t>Poklopac bez ventilacijskih otvora - klasa D 400</t>
  </si>
  <si>
    <t>Poklopac s ventilacijskim otvorima - klasa D 400</t>
  </si>
  <si>
    <t>Poklopac s ventilacijskim otvorima - klasa C 250</t>
  </si>
  <si>
    <t xml:space="preserve">klasa D 400 </t>
  </si>
  <si>
    <t>Betonske temeljne trake, prosječne vel. 0.80 x 0.50 m</t>
  </si>
  <si>
    <t>Potporni zidovi od betona s licem od zidanog kamena, prosječne vel. 0.50 x 1.50 m</t>
  </si>
  <si>
    <t>Ručno-strojni iskop probnih poprečnih rovova radi utvrđivanja točnih pozicija i dubina postojećih instalacija. Predviđeno je ukupno 1,50 m³ iskopa i zatrpavanja. Prije iskopa na terenu treba obilježiti sve postojeće  instalacije.
Obračun po kom.</t>
  </si>
  <si>
    <t xml:space="preserve">Izrada raznih spojeva kanalizacijskih cijevi s postojećim građevinama. Uključeni su radovi kao npr. probijanje/štemanje otvora u zidu građevine/okna za ulaz novog cjevovoda profila DN 250 mm - DN 500 mm te saniranje otvora i izvedba vodonepropusnog priključka i spoja cijevi.
Obračun po kompletno izvedenom spoju/prolazu.  </t>
  </si>
  <si>
    <t>Tampon zbijenosti sloja min. Me = 80 MN/m²</t>
  </si>
  <si>
    <t>Tampon zbijenosti sloja min. Me = 100 MN/m²</t>
  </si>
  <si>
    <t>Jedinična cijena
(kn)</t>
  </si>
  <si>
    <t>Ukupna cijena
(kn)</t>
  </si>
  <si>
    <t>Označavanje bojom na terenu pozicija kućnih priključaka koji se trebaju izvesti. Pozicije će zajednički odrediti predstavnici komunalnog poduzeća i nadzorni inženjer, a u zajedničkom obilasku trase s izvoditeljem označiti ih na terenu. Izvoditelj radova je dužan osigurati vodootpornu boju.
Obračun po komadu označenog priključka.</t>
  </si>
  <si>
    <t>Iskolčenje trase svih cjevovoda (kanalizacija, tlak, vodovod) prije početka zemljanih radova s izbacivanjem pomoćnih točaka izvan područja iskopa, stacioniranjem istih i obilježavanjem visina, te kontrolom visina tijekom gradnje. Cijena stavke uključuje sve neophodne terenske i uredske poslove za kompletnu provedbu radova.
Obračun po m' iskolčene trase.</t>
  </si>
  <si>
    <t>Zamjenski materijal zbijenosti sloja min. Me = 40 MN/m²</t>
  </si>
  <si>
    <t>Zamjenski materijal zbijenosti sloja min. Me = 60 MN/m²</t>
  </si>
  <si>
    <t xml:space="preserve">Doprema s odlagališta gradilišta,  spuštanje na pripremljenu podlogu, te kompletna montaža tvorničko izrađenih betonskih montažnih elemenata kanalizacijskih revizijskih okana (baze, prstenovi, konusi i završne ploče) s ugrađenim vertikalnim prilazom u okno sukladno zakonskoj regulativi iz zaštite na radu. Baze revizijskih okana moraju biti opremljene plastičnim kinetama te svim potrebnim spojnim i fazonskim komadima, za izvedbu spojeva cijevi na revizijska okna u vodonepropusnoj izvedbi.
Obračun po komadu ugrađenog okna.                                           </t>
  </si>
  <si>
    <t>Izrada Izvedbenih projekata  za sve radove obuhvaćene ovim troškovnikom, a sve u skladu s glavnim projektima, građevinskim dozvolama i sukladno odabranoj tehnologiji izvođenja radova Izvođača. Izvedbeni projekti moraju obuhvatiti potrebne projekte raznih struka, ovisno o predmetu radova (građevineki, strojarski, elektrotehnički, geotehnički i dr.). Izvedbeni projekti moraju biti u svemu izrađeni sukladno Zakonu o gradnji. Izvođač je dužan Izvedbene projekte  imati na gradilištu prilikom izvođenja radova. Cijena stavke uključuje sve potrebne terenske i uredske radove za izradu projekta. Izvedbeni projekt izraditi u po šest tiskanih primjeraka i dva primjerka na digitalnom mediju i predati Naručitelju i Inženjeru. Projekti će biti izrađeni na hrvatskom jeziku.
Obračun po komletu.</t>
  </si>
  <si>
    <t>Fino planiranje trase, ugradnja humusa ili čiste zemlje i zatravljivanje uništenog dijela zelene površine na trasi projektiranog cjevovoda. Jedinična cijena stavke uključuje sav potreban rad, pomoćna sredstva i transporte za izvedbu stavke.
Obračun po m² zatravljene površine.</t>
  </si>
  <si>
    <t>Geodetsko snimanje izvedenih radova s izradom elaborata katastra vodova, sa svim ucrtanim  priključcima. Jedinična cijena stavke uključuje sav potreban rad i materijal za kompletnu izvedbu stavke.
Obračun po m'.</t>
  </si>
  <si>
    <t>EV ZASUN - eliptični zasun s ručnim kolom</t>
  </si>
  <si>
    <t>- za kućne priključke duljine 5 m':
- iskop (m³ 3,00),
- pijesak (m³ 1,70),
- zatrpavanje (m³ 1,30),
- odvoz (m³ 3,00).
Obračun po komadu kompletno izvedenog kućnog priključka.</t>
  </si>
  <si>
    <t>- za kućne priključke duljine 10 m':
- iskop (m³ 6,00),
- pijesak (m³ 3,40),
- zatrpavanje (m³ 2,60),
- odvoz (m³ 6,00).
Obračun po komadu kompletno izvedenog kućnog priključka.</t>
  </si>
  <si>
    <t>Prvo punjenje vodom bazena crpne stanice i retencije radi ispitivanja vodonepropusnosti prema normi HRN EN 1508. U stavci je uključena potrebna voda i za višekratna ispitivanja, sve dok bazen ne bude potpuno vodonepropusan. Cijenom stavke su obuhvaćeni svi potrebni radovi, materijali, pomagala i transporti za kompletno ispitivanje sve do konačne uspješnosti. Sva višekratna ispitivanja neće se posebno obračunavati, već svako drugo i daljnje ispitivanje ide na teret Izvoditelja radova. U cijenu stavke uračunata je i izrada izvješća o dobivenoj vodonepropusnosti bazena ovjerena od strane Izvoditelja i ostalih nadležnih osoba koje su obavezno prisutne na ispitivanju i ovjeravaju izvješće.
Obračun po kompletu ispitanog volumena.</t>
  </si>
  <si>
    <t xml:space="preserve">Spajanje fazonskih komada i armatura pomoću prirubnice. Uključeno je spuštanje u kanal cjevovoda ili okno, postavljanje u položaj za montažu, čišćenje spojnih mjesta, priprema i postava brtvi, spajanje vijcima s maticom i pritezanje. Također, uključeni su potrebni pomoćni radovi, postavljanje komada koji se spajaju u položaj prema monterskom planu, potrebne brtve i maziva, pomoćna sredstva (pomoćne skele, podupore, ručne dizalice, pridržavanja i sl.). Nakon izvršene tlačne probe sve prirubničke spojeve zaštititi dekorodal trakom širine 20 cm. 
Obračun po kompletno izvedenom spoju. </t>
  </si>
  <si>
    <t>Tlačno ispitivanje vodonepropusnosti cjevovoda, po dionicama i skupno prema normi HNR EN 805. U stavci je uključena potrebna voda i za višekratna ispitivanja, sve dok ispitivana dionica ne bude potpuno vodonepropusna. Cijenom stavke obuhvaćeni su svi potrebni radovi, materijali, pomagala i transporti za kompletno ispitivanje sve do konačne uspješnosti. Sva višekratna ispitivanja na jednoj dionici neće se posebno priznavati, već svako drugo i daljnje ispitivanje na istoj dionici ide na teret Izvođača.
Obračun po m'.</t>
  </si>
  <si>
    <t>Pranje, dezinfekcija i ispiranje cjevovoda, u svemu prema uputama nadležne sanitarne službe. Uključeno je ishođenje certifikata o sanitarnoj ispravnosti vode. U cijeni stavke obračunata je potrebna količina vode, sredstvo za dezinfekciju, te sav potreban rad sve do konačne uspješnosti.
Obračun po m' cjevovoda.</t>
  </si>
  <si>
    <t>Kompletno ispitivanje funkcionalnosti nadzemnih i podzemnih protupožarnih hidranata DN 80 mm, od strane Ovlaštene institucije. Ispitivanje obuhvaća ispitivanje pritiska i protočnosti na priključcima hidranta. Po obavljenom ispitivanju izdaje se službeni "protupožarni certifikat". Stavka obuhvaća sve potrebne radove, pomoćna sredstva, vodu i ostalo za kompletnu izvedbu stavke.
Obračun po kompletno ispitanom hidrantu s priključcima i izdanom certifikatu.</t>
  </si>
  <si>
    <t>Iskolčenje građevine crpne stanice i elektroormara,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</si>
  <si>
    <t>Kanalizacijski kolektori</t>
  </si>
  <si>
    <t>Tlačni cjevovod</t>
  </si>
  <si>
    <t>Vodovod</t>
  </si>
  <si>
    <t>NAPOMENA: PRIPREMNIM RADOVIMA OBRAČUNATI RADOVI ZA KANALIZACIJU I VODOVOD</t>
  </si>
  <si>
    <t xml:space="preserve">Kanalizacija </t>
  </si>
  <si>
    <t>Nerazvrstane ceste</t>
  </si>
  <si>
    <t>Javne ceste (lokalne, županijske i državne ceste)</t>
  </si>
  <si>
    <t>Strojno zasijecanje asfaltnog zastora i betonskih površina bez obzira na debljinu sloja. Zasijecanje obaviti pravilno radi kasnijeg lakšeg asfaltiranja. Uključene su stvarne mjere: duljina iskopa rova puta broj zasijecanja (minimalno prema posebnim uvjetima).
Obračun po m' zasijecanja.
Napomena: OBRAČUNATI RADOVI ZA KANALIZACIJU I VODOVOD</t>
  </si>
  <si>
    <t>Skidanje tampona s prometnice, debljine min. prema posebnim uvjetima, radi izvedbe proširenja. Uključen sav potreban rad, materijal, pomoćna sredstva i transport za izvedbu opisanog rada kao i ukrcavanje u kamione, te odvoz i istovar materijala na deponiju.
Obračun po m³ skinutog tampona.
Napomena: OBRAČUNATI RADOVI ZA KANALIZACIJU I VODOVOD</t>
  </si>
  <si>
    <t>Kompletna obnova postojećih cestovnih propusta, koji će se prilikom iskopa rova oštetiti ili porušiti. Obnova u svemu prema postojećem stanju. Uključeni su svi potrebni radovi, materijali i pomoćna sredstva za kompletnu izvedbu: oplata, armatura, ugradba i njega betona prema Pravilniku TPBK i dr.
Obračun po kom. obnovljenog cestovnog propusta, sve komplet.
Napomena: OBRAČUNATI RADOVI ZA KANALIZACIJU I VODOVOD</t>
  </si>
  <si>
    <t>Propust profila DN 500 mm</t>
  </si>
  <si>
    <t>Propust profila DN 600 mm</t>
  </si>
  <si>
    <t>Kompletna obnova betonskih ogradnih zidova, koji će se prilikom iskopa rova oštetiti ili porušiti. Obnova u svemu prema postojećem stanju. Stavkom je obuhvaćena izrada temelja prosječne dim. 40x40 cm, te zida srednje visine 80 cm debljine 25 cm. Potreban materijal za m' zida : 0,36 m³ betona C20/25 / m' zida s armaturom B500B. Uključeni su svi potrebni radovi, materijali i pomoćna sredstva za kompletnu izvedbu: oplata, armatura, ugradba i njega betona prema Pravilniku TPBK i dr.
Obračun po m' obnovljenog zida.
Napomena: OBRAČUNATI RADOVI ZA KANALIZACIJU I VODOVOD</t>
  </si>
  <si>
    <t>Potporni zidovi s betonskim profiliranim licem, prosječne vel. 0.50 x 1.50 m</t>
  </si>
  <si>
    <t>PRIPREMA VODOVODNIH KUĆNIH PRIKLJUČAKA NA JAVNOJ POVRŠINI</t>
  </si>
  <si>
    <t>S.1</t>
  </si>
  <si>
    <t>S.2</t>
  </si>
  <si>
    <t>S.3</t>
  </si>
  <si>
    <t>S.4</t>
  </si>
  <si>
    <t>NAPOMENA: OSTALIM RADOVIMA OBRAČUNATI RADOVI ZA KANALIZACIJU I VODOVOD</t>
  </si>
  <si>
    <t>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t>
  </si>
  <si>
    <t>Završno planiranje bankine, u svemu prema postojećem stanju. Jedinična cijena stavke uključuje sav potreban rad, pomoćna sredstva i transporte za izvedbu stavke.
Obračun po m².</t>
  </si>
  <si>
    <t>S.5</t>
  </si>
  <si>
    <t>S.6</t>
  </si>
  <si>
    <t>S.7</t>
  </si>
  <si>
    <t>S.8</t>
  </si>
  <si>
    <t>S.9</t>
  </si>
  <si>
    <t>S.10</t>
  </si>
  <si>
    <t>S.11</t>
  </si>
  <si>
    <t>S.12</t>
  </si>
  <si>
    <t>S.13</t>
  </si>
  <si>
    <t>S.14</t>
  </si>
  <si>
    <t>S.15</t>
  </si>
  <si>
    <t>S.16</t>
  </si>
  <si>
    <t>S.17</t>
  </si>
  <si>
    <t>S.1.1</t>
  </si>
  <si>
    <t>S.1.2</t>
  </si>
  <si>
    <t>S.2.1</t>
  </si>
  <si>
    <t>S.2.1.1</t>
  </si>
  <si>
    <t>S.2.1.2</t>
  </si>
  <si>
    <t>Kućni priključci prosječne duljine 5 m'</t>
  </si>
  <si>
    <t>Cijevi unutarnjeg promjera DN 300 mm</t>
  </si>
  <si>
    <t>Cijevi unutarnjeg promjera DN 400 mm</t>
  </si>
  <si>
    <t>Ispiranje izgrađenih cjevovoda canal-jetom i ispitivanje vodonepropusnosti kolektora i okana prema normi HRN EN 1610. Jedinična cijena stavke uključuje sav potreban rad, vodu, materijal i pomoćna sredstva za izvedbu opisanog rada. U cijenu stavke uračunata izrada izvješća, kao i izvješća o parcijalnim ispitivanjima po dionicama o provedenom ispitivanju odnosno o dobivenom vodonepropusnom sustavu ovjerena od izvoditelja i ostalih nadležnih osoba koje su obvezatno prisutne na ispitivanju i ovjeravaju izvješće.
Obračun po m' ispitanog cjevovoda.</t>
  </si>
  <si>
    <t>Tlačna proba cjevovoda prema normi HRN EN 805. U stavci je uključena potrebna voda i za višekratna ispitivanja, sve dok ispitivana dionica ne bude potpuno vodonepropusna. Cijenom stavke su obuhvaćeni svi potrebni radovi, materijali, pomagala i transporti za kompletno ispitivanje čitave dionice sve do konačne uspješnosti. Sva višekratna ispitivanja neće se posebno obračunavati, već svako drugo i daljnje ispitivanje ide na teret Izvoditelja radova. U cijenu stavke uračunata je i izrada izvješća o dobivenom vodonepropusnom sustavu ovjerena od strane Izvoditelja i ostalih nadležnih osoba koje su obvezno prisutne na ispitivanju i ovjeravaju izvješće.
Obračun po m' ispitanog cjevovoda.</t>
  </si>
  <si>
    <t>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Obračun po m³ materijala u sraslom stanju.</t>
  </si>
  <si>
    <t>S.1.1.1</t>
  </si>
  <si>
    <t>S.1.1.2</t>
  </si>
  <si>
    <t>S.1.1.3</t>
  </si>
  <si>
    <t>S.4.1</t>
  </si>
  <si>
    <t>S.4.1.1</t>
  </si>
  <si>
    <t>S.4.1.2</t>
  </si>
  <si>
    <t>A.1.1</t>
  </si>
  <si>
    <t>A.1.1.1</t>
  </si>
  <si>
    <t>A.1.1.2</t>
  </si>
  <si>
    <t>A.1.1.3</t>
  </si>
  <si>
    <t>A.1.1.1.1</t>
  </si>
  <si>
    <t>A.1.1.1.2</t>
  </si>
  <si>
    <t>A.1.1.1.3</t>
  </si>
  <si>
    <t>A.1.1.1.4</t>
  </si>
  <si>
    <t>A.1.1.1.5</t>
  </si>
  <si>
    <t>A.1.1.1.6</t>
  </si>
  <si>
    <t>A.1.1.1.7</t>
  </si>
  <si>
    <t>A.1.1.1.8</t>
  </si>
  <si>
    <t>A.1.1.1.9</t>
  </si>
  <si>
    <t>A.1.1.2.1</t>
  </si>
  <si>
    <t>A.1.1.2.2</t>
  </si>
  <si>
    <t>A.1.1.2.3</t>
  </si>
  <si>
    <t>A.1.1.2.4</t>
  </si>
  <si>
    <t>A.1.1.2.5</t>
  </si>
  <si>
    <t>A.1.1.2.6</t>
  </si>
  <si>
    <t>A.1.1.2.7</t>
  </si>
  <si>
    <t>A.1.1.3.1</t>
  </si>
  <si>
    <t>A.1.1.3.2</t>
  </si>
  <si>
    <t>A.1.1.3.3</t>
  </si>
  <si>
    <t>A.1.1.3.4</t>
  </si>
  <si>
    <t>A.1.1.3.5</t>
  </si>
  <si>
    <t>A.1.1.3.6</t>
  </si>
  <si>
    <t>A.1.1.3.7</t>
  </si>
  <si>
    <t>S.3.1</t>
  </si>
  <si>
    <t>S.3.2</t>
  </si>
  <si>
    <t>S.3.3</t>
  </si>
  <si>
    <t>Strojno zasijecanje asfaltnog zastora i betonskih površina bez obzira na debljinu sloja. Zasijecanje obaviti pravilno radi kasnijeg lakšeg asfaltiranja. Uključene su stvarne mjere: duljina iskopa rova puta broj zasijecanja (minimalno prema posebnim uvjetima).
Obračun po m' zasijecanja.</t>
  </si>
  <si>
    <t>Strojno razbijanje i skidanje asfaltnog zastora i betonskih površina bez obzira na debljinu sloja. Na mjestima gdje je potrebno, razbijanje i skidanje obaviti ručno i uz pomoć ručnog pneumatskog alata, što je uključeno u cijenu stavke. Skinuti asfaltni i betonski materijal utovariti na vozilo i odvesti na deponiju.
Obračun po m² skinutog, utovarenog i odvezenog asfalta ili betona.</t>
  </si>
  <si>
    <t>Strojno zatrpavanje građevinske jame nakon betoniranja, probranim materijalom iz iskopa frakcije 0-100 mm ako se nalazi na neuređenim površinama. Zbijanje se vrši ručnim nabijačima u  slojevima od po 30 cm (Me = 40 MN/m²).
Obračun po m³ ugrađenog materijala u zbijenom stanju.</t>
  </si>
  <si>
    <t>S.8.1</t>
  </si>
  <si>
    <t>S.8.2</t>
  </si>
  <si>
    <t>S.8.3</t>
  </si>
  <si>
    <t>S.13.1</t>
  </si>
  <si>
    <t>S.13.2</t>
  </si>
  <si>
    <t>S.16.1</t>
  </si>
  <si>
    <t>S.16.2</t>
  </si>
  <si>
    <t>S.16.3</t>
  </si>
  <si>
    <t>S.16.4</t>
  </si>
  <si>
    <t>S.18</t>
  </si>
  <si>
    <t>S.4.2</t>
  </si>
  <si>
    <t>S.2.2</t>
  </si>
  <si>
    <t>S.1.2.1</t>
  </si>
  <si>
    <t>S.1.2.2</t>
  </si>
  <si>
    <t>S.1.2.3</t>
  </si>
  <si>
    <t>Kompletna izvedba armirano-betonsko-kamenih potpornih zidova betonom C25/30. Prvo se izvodi temeljna traka na uvaljanoj podlozi. Zid se zida s licem od kamena i betonom C25/30 uporedo, u jednostranoj oplati. Kamen grubo tesan, s dubokim reškama, obrađenim cementnim mortom. Predviđena dobava, obrada i doprema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
Napomena: OBRAČUNATI RADOVI ZA KANALIZACIJU I VODOVOD</t>
  </si>
  <si>
    <t>S.1.3</t>
  </si>
  <si>
    <t>Cijevi unutarnjeg promjera DN 250 mm</t>
  </si>
  <si>
    <t>Prometni znakovi</t>
  </si>
  <si>
    <t>Reklamni panoi</t>
  </si>
  <si>
    <t>Smjerokazni stupići</t>
  </si>
  <si>
    <t>Zaštitna odbojna ograda ceste</t>
  </si>
  <si>
    <t xml:space="preserve">Visina ljestvi od 1,00 - 1,50 m </t>
  </si>
  <si>
    <t xml:space="preserve">Visina ljestvi od 2,00 - 2,50 m </t>
  </si>
  <si>
    <t xml:space="preserve">Visina ljestvi od 3,00 - 3,50 m </t>
  </si>
  <si>
    <t>A.1.2</t>
  </si>
  <si>
    <t>Kanalizacijski priključci</t>
  </si>
  <si>
    <t>Novi vodovodni priključci</t>
  </si>
  <si>
    <t>Nisko raslinje, grmlje i manja stabala u pojasu sječe i uređenja 3,00 m</t>
  </si>
  <si>
    <t>Nisko raslinje, grmlje i manja stabala u pojasu sječe i uređenja 6,00 m</t>
  </si>
  <si>
    <t>Stabla do Ø 15 cm.</t>
  </si>
  <si>
    <t>Stabla Ø 15 cm do Ø 30 cm</t>
  </si>
  <si>
    <t>ASFALTNE POVRŠINE</t>
  </si>
  <si>
    <t>BETONSKE POVRŠINE</t>
  </si>
  <si>
    <t>Dobava i ugradba produžetka čelične cijevi priključka DN 1" kod novih ili postojećih kućnih priključaka udaljenih više od 5,00 m od novog cjevovoda. U cijenu stavke uključena dobava i ugradba sitnog vodovodnog materijala (brtve, spojnice, spojni pribor i sl.), ovisno o vrsti cijevi. Tlačno ispitivanje produžetka cijevi. Dobava materijala i izoliranje svih dijelova instalacije  koja se moraju izolirati bitumenskom trakom i premazivanje bitumenskom masom.
Obračun po m' produžetka cijevi.</t>
  </si>
  <si>
    <t>Betonska stepeništa</t>
  </si>
  <si>
    <t>Kamena stepeništa</t>
  </si>
  <si>
    <t>Teleskopski poklopac DN 600 mm (okrugli), sa četvrtastim okvirom</t>
  </si>
  <si>
    <t>Poklopac DN 600 mm (okrugli), sa četvrtastim okvirom</t>
  </si>
  <si>
    <t>Teleskopski poklopac dim. 600x600 mm</t>
  </si>
  <si>
    <t>Poklopac dim. 600x600 mm</t>
  </si>
  <si>
    <t>Rušenje postojećih vodovodnih okana. Stavkom je obuhvaćeno rušenje i razbijanje postojećih šahti, prosječne dubine 2,0 m. Stavkom je uključen utovar razbijenog materijala na vozilo i odvoz na odlagalište koje osigurava izvoditelj radova. U jediničnoj cijeni stavke obuhvaćeni su svi potrebni materijali, radovi i transporti za kompletnu izvedbu. 
Obračun po komadu.</t>
  </si>
  <si>
    <t>Demontaža, vađenje postojećih AC (azbest-cementnih) cijevi, polaganje kraj rova, transport do kamiona, ukrcaj u kamione, odvoz i istovar na deponiju gdje je zakonom dopušteno deponiranje azbest-cementnog materijala. Prilikom iskopa i vađenja postojeće AC cijevi iz rova obratiti posebnu pozornost da se oštećenja cijevi svedu na što je moguće manju mjeru. Odvoz i deponiranje demontiranih Azbest-cementnih cijevi, krhotina i sitneži od polomljenih cijevi mora izvoditi specijalizirana i ovlaštena tvrtka za tu vrstu djelatnosti. Azbestni otpad odvesti na odlagalište namijenjeno tu vrstu otpada.
Obavezno se pridržavati zakona vezanih za azbest: Zakon o otpadu i izmjene i dopune istog: NN 178/04; NN 153/05; NN 111/06; NN 60/08; NN 87/09; Pravilnik o načinu i postupcima gospodarenja s otpadima koji sadrži azbest: NN 42/07; Uredba o kategorijama, vrstama i klasifikaciji otpada i listom opasnog otpada NN 39/09; Ključni broj otpada za cijevi iz kataloga: 170605 – građevinski materijali koji sadrže azbest.
Dokaz/potvrdu o zbrinjavanju azbest-cementnog materijala potrebno je dostaviti Investitoru. Jediničnom cijenom obuhvaćen je sav potreban rad, pomoćna sredstva, strojevi i transporti za izvedbu kompletne stavke.
Obračun po m' izvađene i deponirane cijevi.</t>
  </si>
  <si>
    <t>Demontaža, vađenje postojećih PVC cijevi, duktil cijevi i pocinčanih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</si>
  <si>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Pocinčane cijevi DN 50 mm</t>
  </si>
  <si>
    <t>Nisko raslinje i grmlje</t>
  </si>
  <si>
    <t>Stabla</t>
  </si>
  <si>
    <t>Sađenje različitih nasada (nisko raslinje, grmlje i stabala). Uključena je dobava humusa za sadnju, i novo bilje iste vrste kao postojeće (evidentirano s nadzornim inženjerom prije sječe).
Obračun po komadu.</t>
  </si>
  <si>
    <t>S.11.1</t>
  </si>
  <si>
    <t>S.11.2</t>
  </si>
  <si>
    <t>S.12.1</t>
  </si>
  <si>
    <t>S.12.2</t>
  </si>
  <si>
    <t xml:space="preserve">Doprema s odlagališta gradilišta,  spuštanje u rov, te kompletna montaža kanalizacijskih cijevi od staklenim vlaknima ojačane duromerne plastike (GRP). U cijenu je uključena geodetska nivelacija cjevovoda i kontrola zatrpavanja od strane montera. Jedinična cijena stavke uključuje sav potreban rad, materijal i transporte za  izvedbu stavke.
Obračun po m' ugrađenih cijevi.     </t>
  </si>
  <si>
    <t>Kućni priključci (bočni uljevi) prosječne duljine 5 m'</t>
  </si>
  <si>
    <t>Kućni priključci (bočni uljevi) prosječne duljine 10 m'</t>
  </si>
  <si>
    <t>DN 300 mm: luk 10°- 20°</t>
  </si>
  <si>
    <t>DN 300 mm: luk 20°- 30°</t>
  </si>
  <si>
    <t>Doprema s odlagališta gradilišta,  spuštanje u rov, te kompletna montaža lukova od termoplastičnih materijala (PE, PP ili PVC). Lukovi se ugrađuju za savladavanje horizontalnih kuteva na trasi kanalizacije.
Obračun po komadu ugrađenog luka.</t>
  </si>
  <si>
    <t>Cijevi unutarnjeg promjera DN 100 mm</t>
  </si>
  <si>
    <t>S.9.1</t>
  </si>
  <si>
    <t>S.9.2</t>
  </si>
  <si>
    <t>S.9.3</t>
  </si>
  <si>
    <t>S.10.1</t>
  </si>
  <si>
    <t>S.10.2</t>
  </si>
  <si>
    <t>S.5.1</t>
  </si>
  <si>
    <t>S.5.2</t>
  </si>
  <si>
    <t>S.5.3</t>
  </si>
  <si>
    <t>S.6.1</t>
  </si>
  <si>
    <t>S.6.2</t>
  </si>
  <si>
    <t>S.3.1.1</t>
  </si>
  <si>
    <t>S.3.1.1.1</t>
  </si>
  <si>
    <t>S.4.1.1.1</t>
  </si>
  <si>
    <t>S.4.1.1.2</t>
  </si>
  <si>
    <t>S.4.1.1.3</t>
  </si>
  <si>
    <t>S.4.1.1.4</t>
  </si>
  <si>
    <t>S.4.1.1.5</t>
  </si>
  <si>
    <t>S.4.1.1.6</t>
  </si>
  <si>
    <t>S.5.1.1</t>
  </si>
  <si>
    <t>S.5.1.2</t>
  </si>
  <si>
    <t>S.5.2.1</t>
  </si>
  <si>
    <t>S.19</t>
  </si>
  <si>
    <t>S.20</t>
  </si>
  <si>
    <t>S.20.1</t>
  </si>
  <si>
    <t>S.20.2</t>
  </si>
  <si>
    <t>S.21</t>
  </si>
  <si>
    <t>Habajući sloj - AC 11 surf 50/70, debljine 5,0 cm</t>
  </si>
  <si>
    <t>Habajući sloj - AC 11 surf 50/70, debljine 4,0 cm</t>
  </si>
  <si>
    <t>Bitumenizirani nosivo-habajući sloj
AC 8 surf 50/70, debljine 4,0 cm</t>
  </si>
  <si>
    <t>DUKTIL DN  150  mm</t>
  </si>
  <si>
    <t>DUKTIL DN  100 mm</t>
  </si>
  <si>
    <t>S.2.1.1.1</t>
  </si>
  <si>
    <t>S.2.1.1.2</t>
  </si>
  <si>
    <t>S.2.1.2.1</t>
  </si>
  <si>
    <t>S.2.1.2.2</t>
  </si>
  <si>
    <t>S.3.1.1.2</t>
  </si>
  <si>
    <t>S.3.1.1.3</t>
  </si>
  <si>
    <t>S.3.1.1.4</t>
  </si>
  <si>
    <t>S.3.1.1.5</t>
  </si>
  <si>
    <t>S.3.1.1.6</t>
  </si>
  <si>
    <t>S.3.1.1.7</t>
  </si>
  <si>
    <t>S.4.1.3</t>
  </si>
  <si>
    <t>S.4.1.4</t>
  </si>
  <si>
    <t>S.4.1.5</t>
  </si>
  <si>
    <t>S.4.1.6</t>
  </si>
  <si>
    <t>S.4.1.2.1</t>
  </si>
  <si>
    <t>S.4.1.3.1</t>
  </si>
  <si>
    <t>S.4.1.4.1</t>
  </si>
  <si>
    <t>S.4.1.5.1</t>
  </si>
  <si>
    <t>S.7.1</t>
  </si>
  <si>
    <t>S.7.2</t>
  </si>
  <si>
    <t>Cjevovod DN 150 mm</t>
  </si>
  <si>
    <t>S.2.3</t>
  </si>
  <si>
    <t>Spoj DN 150 mm i veći</t>
  </si>
  <si>
    <t>Spoj DN 100 mm do 150 mm</t>
  </si>
  <si>
    <t>S.18.1</t>
  </si>
  <si>
    <t>S.18.2</t>
  </si>
  <si>
    <t>S.22</t>
  </si>
  <si>
    <t>S.23</t>
  </si>
  <si>
    <t>S.6.1.1</t>
  </si>
  <si>
    <t>S.6.1.2</t>
  </si>
  <si>
    <t>S.8.4</t>
  </si>
  <si>
    <t>Luk  11°</t>
  </si>
  <si>
    <t xml:space="preserve">Luk  15° </t>
  </si>
  <si>
    <t xml:space="preserve">Luk  22° </t>
  </si>
  <si>
    <t xml:space="preserve">Luk  30° </t>
  </si>
  <si>
    <t xml:space="preserve">Luk  45° </t>
  </si>
  <si>
    <t xml:space="preserve">Luk  90° </t>
  </si>
  <si>
    <t>S.3.1.2</t>
  </si>
  <si>
    <t>S.4.3</t>
  </si>
  <si>
    <t>Doprema sa skladišta, istovar i kompletna ugradba lijevano-željeznih armatura i fazonskih komada te čeličnih (INOX) komada sa  spojem na prirubnicu prema HRN EN 1092-2:2001. U cijenu stavke uključen i sav spojni materijal.
Obračun po kompletno izvedenom spoju.</t>
  </si>
  <si>
    <t>Luk DN 250 mm</t>
  </si>
  <si>
    <t>Luk DN 300 mm</t>
  </si>
  <si>
    <t>DUKTIL DN  80  mm - za spojeve hidranata</t>
  </si>
  <si>
    <t>S.24</t>
  </si>
  <si>
    <t>S.25</t>
  </si>
  <si>
    <t>- 5 m' cijevi DN 160 mm, čep DN 160 mm za zatvaranje cijevi, luk 15° DN 160 mm i luk 45° DN 160 mm
Obračun po komadu kompletno izvedenog kućnog priključka.</t>
  </si>
  <si>
    <t>- 10 m' cijevi DN 160 mm, čep DN 160 mm za zatvaranje cijevi, luk 15° DN 160 mm i luk 45° DN 160 mm
Obračun po komadu kompletno izvedenog kućnog priključka.</t>
  </si>
  <si>
    <t>- 5 m' tlačnih cijevi DN 75 mm, čep DN 75 mm za zatvaranje cijevi, luk 15° DN 75 mm i luk 45° DN 75 mm
Obračun po komadu kompletno izvedenog kućnog priključka.</t>
  </si>
  <si>
    <t>S.21.1</t>
  </si>
  <si>
    <t>S.21.2</t>
  </si>
  <si>
    <t>S.21.3</t>
  </si>
  <si>
    <t>Cjevovod DN 80  mm</t>
  </si>
  <si>
    <t>DRŽAVNA CESTA</t>
  </si>
  <si>
    <t>ŽUPANIJSKA CESTA, LOKALNA CESTA</t>
  </si>
  <si>
    <t>Doprema s odlagališta gradilišta,  spuštanje na pripremljenu podlogu, te kompletna montaža kanalizacijskih tangencijalnih PEHD okana kružnog oblika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Obračun po komadu ugrađenog okna.</t>
  </si>
  <si>
    <t xml:space="preserve">Doprema s odlagališta gradilišta,  spuštanje u rov, te kompletna montaža kanalizacijskih cijevi od termoplastičnih materijala sa strukturiranom (korugiranom) stijenkom od PVC, PP ili PE materijala. U cijenu je uključena geodetska nivelacija cjevovoda i kontrola zatrpavanja od strane montera. Jedinična cijena uključuje sav potreban rad, materijal i transport za  izvedbu stavke.
Obračun po m' ugrađenih cijevi.     </t>
  </si>
  <si>
    <t>Doprema s skladišta gradilišta, istovar,  spuštanje u rov i kompletna montaža svih PE 100 PEHD spojnih elemenata, potrebnih za međusobno spajanje PEHD cijevi, te za spajanje i prijelaz sa PEHD cijevi na fazonske komade u crpnoj stanici i u prekidnom oknu tlačnog voda. Spojni komadi od polietilena PE 100, faktor sigurnosti C=1.6. Kompletna izrada spojeva PEHD cijevi, s PEHD fazonskim i spojnim komadima polietilenskim elektro-spojnicama uz uporabu polivalentnog stroja za elektrozavarivanje, u svemu prema uputama Proizvođača.  Jedinična cijena stavke uključuje sve potrebne materijale, radove, pomoćna sredstva i transporte, osim spajanja međusobno i na ostalu opremu.
Obračun po kompletno izvedenom spoju.</t>
  </si>
  <si>
    <t>Doprema s skladišta gradilišta, istovar i kompletna montaža tipskog biofiltera u okvir ljevanoželjeznog poklopca.
Obraču po ugrađenom komadu.</t>
  </si>
  <si>
    <t>Arheološki nadzor tijekom izvođenja zemljanih radova te prema potrebi ručni iskop i druge mjere zaštite u skladu s zatečenom situacijom. Izvodi ovlaštena institucija. Količina je procijenjena, a obračun je prema stvarno izvedenim radovima ovjerenim od strane nadzornog inženjera.
Obračun po satu.</t>
  </si>
  <si>
    <t>Sadnja zelenila - Pittosporum tobira - abies procera</t>
  </si>
  <si>
    <t>Redni broj</t>
  </si>
  <si>
    <t>S.17.1</t>
  </si>
  <si>
    <t>Doprema sa skladišta, istovar i kompletna ugradba lijevano-željeznih armatura i fazonskih komada sa  spojem na prirubnicu prema HRN EN 1092-2:2001. U cijenu stavke uključen i sav spojni materijal.
Obračun po kompletno izvedenom spoju.</t>
  </si>
  <si>
    <t>S.14.1</t>
  </si>
  <si>
    <t>S.14.2</t>
  </si>
  <si>
    <t>S.17.2</t>
  </si>
  <si>
    <t>Nabava, dobava na mjesto ugradnje i ugradnja zaštitne PVC trake upozorenja. Jediničnom cijenom stavke obuhvaćeni su svi potrebni radovi, transporti neovisno o udaljenosti i načinu transporta, te sva pomagala potrebna za izvršenje stavke.
Obračun po m' ugrađene trake.</t>
  </si>
  <si>
    <t>Nabava, dobava i postavljanje čeličnih ploča širine 2,50 m za prijelaz automobila preko iskopanog rova za vrijeme izvođenja radova.
Obračun po komadu mostića.</t>
  </si>
  <si>
    <t>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t>
  </si>
  <si>
    <t>Nabava i dobava zdenaca i poklopca do mjesta ugradnje</t>
  </si>
  <si>
    <t xml:space="preserve">Nabava i dobava do mjesta ugradnje PEHD cijevi </t>
  </si>
  <si>
    <t>Popravak postojećih i izvedba srušenih kamenih suhozida (gromača). Zidove obnoviti ili izvesti od kamenih blokova koji se nalaze "na licu mjesta". Ukoliko nema dovoljno materijala, uključena je obrada kamena iz iskopa ukoliko je odgovarajuće kvalitete ili nabava i dobava novih kamenih blokova. Po potrebi za učvršćenje postojećeg zida ili zidanje novog upotrijebiti sitnozrnati beton C16/20. Cijena uključuje sve potrebne radove, materijale, transporte neovisno o udaljenosti i načinu transporta, te sva pomoćna sredstva za kompletnu izvedbu.
Obračun po m³ obnovljene ili novoizvedene gromače.
Napomena: OBRAČUNATI RADOVI ZA KANALIZACIJU I VODOVOD</t>
  </si>
  <si>
    <t>Nabava, dobava, prijevoz, isporuka, istovar i ugradnja kemijskog filtarskog modula za pročišćivanje zraka, tj. za uklanjanje štetnih otpadnih plinova.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demontažni pokrov, a se sastoji od: 
- tijela za ispunu (cilindričnog oblika)
- poklopca (od stakloplastike)
- ventilatora     
* Tijelo od polietilena otpornog na koroziju od otpadne vode
* Max. protok zraka: 170 m³/h
* Količina ispune: 90-110 kg
* Promjer priključka ulaza zraka: 100 mm
Stavka obuhvaća sve poslove ugradnje uključujući spajanje filtera na usisne cijevi kao i puštanje u rad. Jedinična cijena stavke uključuje sav potreban rad, materijal i transporte za  izvedbu stavke.
Obračun po komadu dobavljenog, ugrađenog i puštenog u rad filtarskog modula za pročišćivanje zraka.</t>
  </si>
  <si>
    <t>Okno dim. 80 x 80 cm, debljina dna 20 cm, zidovi 20 cm, ploča 15 cm
- dubine do 2,00 m</t>
  </si>
  <si>
    <t>Okno dim. 80 x 100 cm, debljina dna 20 cm, zidovi 20 cm, ploča 15 cm
- dubine preko 2,00 m</t>
  </si>
  <si>
    <t>S.1.1.4</t>
  </si>
  <si>
    <t>S.1.2.4</t>
  </si>
  <si>
    <t>Okno dim. 100 x 100 cm, debljina dna 20 cm, zidovi 20 cm, ploča 15 cm
- dubine preko 2,00 m</t>
  </si>
  <si>
    <t>Beton C30/37, razreda izloženosti XC2, vodonepropusnost VDP2</t>
  </si>
  <si>
    <t>Strojno razbijanje i skidanje asfaltnog zastora i betonskih površina bez obzira na debljinu sloja. Na mjestima gdje je potrebno, razbijanje i skidanje obaviti ručno i uz pomoć ručnog pneumatskog alata, što je uključeno u cijenu stavke. Uključeno skidanje asfalta ili betona za kućne priključke. Skinuti asfaltni i betonski materijal utovariti na vozilo i odvesti na deponiju.
Iskaz količina razbijenog asfalta: za samostalni rov s jednom instalacijom (kanalizacija ili vodovod) količina se iskazuje za tu instalaciju, a na mjestima gdje je zajednički rov količina se iskazuje na način: 2/3 kanalizacija, 1/3 vodovod.
Obračun po m² skinutog, utovarenog i odvezenog asfalta ili betona.
Napomena: OBRAČUNATI RADOVI ZA KANALIZACIJU I VODOVOD</t>
  </si>
  <si>
    <t>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</si>
  <si>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</si>
  <si>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Strojno-ručni iskop rova pod utjecajem mora - ispod kote +/- 0,00 m n.m, bez obzira na kategoriju terena i neovisno o dubini iskopa. Uključeno crpljenje površinske i morske vode i razupiranje rova za zaštitu od obrušavanja, sa svim potrebnim radom i materijalom za radove pod morem.
Ostali opis kao stavka iskopa rova.
Obračun po m³ iskopanog materijala u sraslom stanju.</t>
  </si>
  <si>
    <t>Strojno-ručni iskop  za izvedbu proširenja i produbljenja rova na mjestima izrade raznih građevina na trasi (kanalizacijska i vodovodna okna, hidranti, ...). Uključeno razupiranje za zaštitu od obrušavanja, sa svim potrebnim radom i materijalom te crpljenje površinske i podzemne vode. 
Ostali opis kao prva stavka iskopa rova.
Obračun po m³ iskopanog materijala u sraslom stanju.</t>
  </si>
  <si>
    <t>Nosivi sloj - AC 32 base 50/70, debljine 8,0 cm</t>
  </si>
  <si>
    <t>Nosivi sloj - AC 22 base 50/70, debljine 7,0 cm</t>
  </si>
  <si>
    <t>Bitumenizirani nosivo-habajući sloj
AC 16 surf 50/70, debljine 5,0 cm</t>
  </si>
  <si>
    <t>Betoniranje kinete betonom C16/20. Kinetu površinski zagladiti cementnom glazurom do crnog sjaja. U cijenu je uključen sav potreban rad, materijal, pomoćna sredstva i transporti.
Obračun m³ ugrađenog betona.</t>
  </si>
  <si>
    <t>S.13.3</t>
  </si>
  <si>
    <t>S.13.4</t>
  </si>
  <si>
    <t>S.14.3</t>
  </si>
  <si>
    <t>S.14.4</t>
  </si>
  <si>
    <t>S.14.5</t>
  </si>
  <si>
    <t xml:space="preserve">NAPOMENA:
OZNAKA Ø = DN
OZNAKE Ø i DN OZNAČAVAJU ČISTI MINIMALNI UNUTARNJI PROMJER CIJEVI KRUŽNOG PROFILA PREMA HIDRAULIČKOM PRORAČUNU I PARAMETRIMA TEČENJA IZ GLAVNOG PROJKETA     </t>
  </si>
  <si>
    <t>S.15.1</t>
  </si>
  <si>
    <t>S.15.2</t>
  </si>
  <si>
    <t>Izrada fotodokumentacije karakterističnih detalja prije početka radova, te za vrijeme izvedbe radova. Fotodokumentirati sve faze izrade betonskih radova crpnih stanica, retencijskih bazena, havarijskih ispusta i sl.
Obračun po kompletu.</t>
  </si>
  <si>
    <t>Zatrpavanje postojećih instalacija (elektroinstalacije, EKI instalacije, vodovod, plinovod, oborinski kolektor) nakon polaganja cijevi. Stavkom će se obračunati zatrpavanje instalacija koje se nađu u zajedničkom rovu iskopa cjevovoda. Za zaštitu 1,00 m' rova potrebno je 0,20 m³ pijeska. Instalacije zaštititi finim pijeskom, zaštitnom i upozoravajućom trakom prema važećim propisima i tehničkim uvjetima za određeni tip instalacija. Jedinična cijena stavke uključuje sav potreban rad, materijal i transport za kompletnu izvedbu stavke.
Obračun po m'.</t>
  </si>
  <si>
    <t>Izvedba križanja  s postojećim oborinskim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</si>
  <si>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Doprema s skladišta gradilišta, istovar, manipulacija i ugradnja  tipskih ljestvi od inox čelika AISI 316L za potrebe vertikalne komunikacije. Ljestve su dim. 45x15 cm, s međusobno povezanim prečkama profila ø 16 mm na razmaku 30 cm.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</si>
  <si>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Doprema sa skladišta gradilišta, istovar, manipulacija i ugradnja ručne košare za prihvat krupnog otpada u oknu prije ulaza u crpnu stanicu.
Obračun po komadu.</t>
  </si>
  <si>
    <t>Mimovod od cijevi PEHD DN 90 mm PN 16 bara.</t>
  </si>
  <si>
    <t>Mimovod od cijevi PEHD DN 140 mm PN 16 bara</t>
  </si>
  <si>
    <t>Beton C30/37, razreda izloženosti XA1, vodonepropusnost VDP2</t>
  </si>
  <si>
    <t>Beton C35/45, razreda izloženosti XS3, vodonepropusnost VDP3
- u zoni utjecaja mora</t>
  </si>
  <si>
    <t>Beton C25/30, razreda izloženosti XC2, vodonepropusnost VDP2</t>
  </si>
  <si>
    <t>S.19.1</t>
  </si>
  <si>
    <t>Betoniranje dna, zidova i pokrovnih ploča okana na tlačnom cjevovodu, vodonepropusnim betonom (vodonepropusnost ispitati prema HRN EN 12390-8). Zidove okana izvoditi u dvostranoj oplati uz obavezno pervibriranje. Debljine zidova i dna su 20 cm, ploče 15 cm. Uključena je armatura (ČELIK: B500B) s količinom od 100 kg armature za 1 m³ betona. U ploči ostaviti otvor za ugradnju poklopca veličine 600x600 mm. Vertikalni prilaz u okno sukladno zakonskoj regulativi iz zaštite na radu. Cijenom je obuhvaćena obrada spojeva cijevi i okana. Jedinična cijena uključuje dobavu i dopremu betona, sav potreban rad, materijal, pomoćna sredstva i transport za kompletnu izvedbu stavke.
Obračun po kompletno izvedenom oknu.</t>
  </si>
  <si>
    <t>Nabava i dobava do mjesta ugradnje te montaža PEHD cijevi 50/42 mm (10 bara) za potrebe upuhivanja optičkog kabela. Cijevi se polažu u iskopani rov na pripremljenu posteljicu. Nakon polaganja cijevi i zatrpavanja rova potrebno je cijevi kalibrirati i ishoditi atest kalibracije. Asfaltiranje se može izvesti tek nakon dobivanja atesta kalibracije. Jedinična cijena stavke uključuje sve potrebne radove, materijale, pomoćna sredstva i transporte neovisno o udaljenosti i načinu transporta za kompletnu izvedbu stavke.
Obračun po m' položene cijevi.</t>
  </si>
  <si>
    <t>SUSTAV ODVODNJE OTPADNIH VODA AGLOMERACIJE NOVI VINODOLSKI, CRIKVENICA I SELCE</t>
  </si>
  <si>
    <t>Broj</t>
  </si>
  <si>
    <t>Obuhvaćeni radovi</t>
  </si>
  <si>
    <t>Iznos</t>
  </si>
  <si>
    <t>I</t>
  </si>
  <si>
    <t>II</t>
  </si>
  <si>
    <t>A</t>
  </si>
  <si>
    <t>A.1</t>
  </si>
  <si>
    <t>A.2</t>
  </si>
  <si>
    <t>A.2.1</t>
  </si>
  <si>
    <t>A.2.2</t>
  </si>
  <si>
    <t>A.3</t>
  </si>
  <si>
    <t>A.3.1</t>
  </si>
  <si>
    <t>B</t>
  </si>
  <si>
    <t>B.1</t>
  </si>
  <si>
    <t>B.1.1</t>
  </si>
  <si>
    <t>C</t>
  </si>
  <si>
    <t>D</t>
  </si>
  <si>
    <t>D.1</t>
  </si>
  <si>
    <t>D.1.1</t>
  </si>
  <si>
    <t>D.2</t>
  </si>
  <si>
    <t>D.2.1</t>
  </si>
  <si>
    <t>D.2.2</t>
  </si>
  <si>
    <t>E</t>
  </si>
  <si>
    <t>KANALIZACIJSKA MREŽA I REKONSTRUKCIJA / NADOGRADNJA VODOOPSKRBNE MREŽE</t>
  </si>
  <si>
    <t>PODRUČJE POVILE</t>
  </si>
  <si>
    <t>GRAĐEVINSKI RADOVI</t>
  </si>
  <si>
    <t>ELEKTROTEHNIČKI RADOVI</t>
  </si>
  <si>
    <t>PODRUČJE GRABROVA / MUROSKVA</t>
  </si>
  <si>
    <t>PODRUČJE GRABROVA</t>
  </si>
  <si>
    <t>TRANSPORTNI KANALIZACIJSKI SUSTAV DO UPOV-a I REKONSTRUKCIJA / NADOGRADNJA VODOOPSKRBNE MREŽE</t>
  </si>
  <si>
    <t>PODRUČJE RIČINA / BRIBIRSKA CESTA</t>
  </si>
  <si>
    <t>SANACIJA / REKONSTRUKCIJA POSTOJEĆEG SUSTAVA JAVNE ODVODNJE</t>
  </si>
  <si>
    <t>REKONSTRUKCIJA POSTOJEĆIH CRPNIH STANICA</t>
  </si>
  <si>
    <t>CS CRVENI KRIŽ</t>
  </si>
  <si>
    <t>CS ZAGORI</t>
  </si>
  <si>
    <t>REDUKCIJSKE STANICE ZA VODOOPSKRBU</t>
  </si>
  <si>
    <t>SVEUKUPNO (bez PDV-a):</t>
  </si>
  <si>
    <t>A.2.1.1</t>
  </si>
  <si>
    <t>A.2.1.2</t>
  </si>
  <si>
    <t>A.2.2.1</t>
  </si>
  <si>
    <t>A.3.1.1</t>
  </si>
  <si>
    <t>A.3.1.2</t>
  </si>
  <si>
    <t>GRAĐEVINSKI RADOVI - FAZA 2</t>
  </si>
  <si>
    <t>A.3.1.1.1</t>
  </si>
  <si>
    <t>A.3.1.1.1.1</t>
  </si>
  <si>
    <t>A.3.1.1.1.2</t>
  </si>
  <si>
    <t>A.3.1.1.1.3</t>
  </si>
  <si>
    <t>Obnova pokosa nasipa javne ceste. Izvodi se uporabom lomljenog kamena u tucaničkoj podlozi. Jediničnom cijenom buhvaćen je sav potreban rad, pomoćna sredstva, strojevi i transporti za izvedbu kompletne stavke. 
Obračun po m².
Napomena: OBRAČUNATI RADOVI ZA KANALIZACIJU I VODOVOD</t>
  </si>
  <si>
    <t>S.17.3</t>
  </si>
  <si>
    <t>A.3.1.1.1.4</t>
  </si>
  <si>
    <t>Nosivi sloj - AC 22 base 50/70, AG6 M1-E, debljine 7,0 cm</t>
  </si>
  <si>
    <t>Habajući sloj - BBTM 11B PmP45/80-65 AG3 M2-E, debljine 3,0 cm</t>
  </si>
  <si>
    <t>Bitumenizirani nosivo-habajući sloj
AC 16 surf 50/70, debljine 6,0 cm</t>
  </si>
  <si>
    <t>A.3.1.1.1.5</t>
  </si>
  <si>
    <t>S.7.1.1</t>
  </si>
  <si>
    <t>S.7.1.1.1</t>
  </si>
  <si>
    <t>DN 125 mm, L=800 mm</t>
  </si>
  <si>
    <t>S.7.1.2</t>
  </si>
  <si>
    <t>Žablja zaklopka</t>
  </si>
  <si>
    <t>S.7.1.2.1</t>
  </si>
  <si>
    <t>DN 125 mm</t>
  </si>
  <si>
    <t>Poklopac bez ventilacijskih otvora - klasa C 250 (KP)</t>
  </si>
  <si>
    <t>S.18.3</t>
  </si>
  <si>
    <t>S.18.4</t>
  </si>
  <si>
    <t>A.3.1.1.1.6</t>
  </si>
  <si>
    <t>A.3.1.1.1.7</t>
  </si>
  <si>
    <t>A.3.1.1.1.8</t>
  </si>
  <si>
    <t>A.3.1.1.1.9</t>
  </si>
  <si>
    <t>A.3.1.1.2</t>
  </si>
  <si>
    <t>A.3.1.1.2.1</t>
  </si>
  <si>
    <t>PVC cijevi DN 90 mm</t>
  </si>
  <si>
    <t>PVC cijevi DN 110 mm</t>
  </si>
  <si>
    <t>PVC cijevi DN 160 mm</t>
  </si>
  <si>
    <t>S.9.4</t>
  </si>
  <si>
    <t>S.9.5</t>
  </si>
  <si>
    <t>Lj.Ž. cijevi DN 65 mm</t>
  </si>
  <si>
    <t>A.3.1.1.2.2</t>
  </si>
  <si>
    <t>Okno dim. 160 x 120 cm, debljina dna 20 cm, zidovi 20 cm, ploča 15 cm
- dubine do 2,00 m</t>
  </si>
  <si>
    <t>Okno dim. 120 x 120 cm, debljina dna 20 cm, zidovi 20 cm, ploča 15 cm
- dubine do 2,00 m</t>
  </si>
  <si>
    <t>A.3.1.1.2.3</t>
  </si>
  <si>
    <t>A.3.1.1.2.4</t>
  </si>
  <si>
    <t>DN 150 mm</t>
  </si>
  <si>
    <t>S.2.1.3</t>
  </si>
  <si>
    <t xml:space="preserve">MMK 30 lučni komad s dvostrukim "Tyton-Sit" brtvama i kolčacima </t>
  </si>
  <si>
    <t>S.2.1.3.1</t>
  </si>
  <si>
    <t>S.2.1.4</t>
  </si>
  <si>
    <t xml:space="preserve">MMK 45 lučni komad s dvostrukim "Tyton-Sit" brtvama i kolčacima </t>
  </si>
  <si>
    <t>S.2.1.4.1</t>
  </si>
  <si>
    <t>S.2.1.4.2</t>
  </si>
  <si>
    <t>S.2.1.5</t>
  </si>
  <si>
    <t xml:space="preserve">MMQ 90 lučni komad s dvostrukim "Tyton-Sit" brtvama i kolčacima </t>
  </si>
  <si>
    <t>S.2.1.5.1</t>
  </si>
  <si>
    <t>DN 100 mm, L=800 mm</t>
  </si>
  <si>
    <t>DN 100 mm, L=1000 mm</t>
  </si>
  <si>
    <t>DN 150 mm, L=800 mm</t>
  </si>
  <si>
    <t>DN 150 mm, L=1000 mm</t>
  </si>
  <si>
    <t>S.3.1.2.1</t>
  </si>
  <si>
    <t>S.3.1.2.2</t>
  </si>
  <si>
    <t>S.3.1.2.3</t>
  </si>
  <si>
    <t>S.3.1.3</t>
  </si>
  <si>
    <t>S.3.1.3.1</t>
  </si>
  <si>
    <t>S.3.1.4</t>
  </si>
  <si>
    <t>S.3.1.4.1</t>
  </si>
  <si>
    <t>DN 150/150 mm</t>
  </si>
  <si>
    <t>S.3.1.4.2</t>
  </si>
  <si>
    <t>S.3.1.4.3</t>
  </si>
  <si>
    <t>DN 100/50 mm</t>
  </si>
  <si>
    <t>S.3.1.5</t>
  </si>
  <si>
    <t>F komad s prirubnicom</t>
  </si>
  <si>
    <t>S.3.1.5.1</t>
  </si>
  <si>
    <t>S.3.1.5.2</t>
  </si>
  <si>
    <t>S.3.1.6</t>
  </si>
  <si>
    <t>S.3.1.6.1</t>
  </si>
  <si>
    <t>S.3.1.6.2</t>
  </si>
  <si>
    <t>S.3.1.7</t>
  </si>
  <si>
    <t>S.3.1.7.1</t>
  </si>
  <si>
    <t>S.3.1.8</t>
  </si>
  <si>
    <t>S.3.1.8.1</t>
  </si>
  <si>
    <t>S.3.1.8.2</t>
  </si>
  <si>
    <t>DN 150/100 mm</t>
  </si>
  <si>
    <t>S.3.1.9</t>
  </si>
  <si>
    <t>S.3.1.9.1</t>
  </si>
  <si>
    <t>S.3.1.9.2</t>
  </si>
  <si>
    <t>S.3.1.9.3</t>
  </si>
  <si>
    <t>DN 150/50 mm</t>
  </si>
  <si>
    <t>S.3.1.9.4</t>
  </si>
  <si>
    <t>DN 150/80 mm</t>
  </si>
  <si>
    <t>S.3.1.10</t>
  </si>
  <si>
    <t>X komad - slijepa prirubnica</t>
  </si>
  <si>
    <t>S.3.1.10.1</t>
  </si>
  <si>
    <t>S.3.1.11</t>
  </si>
  <si>
    <t>X bušeni komad - bušena slijepa prirubnica</t>
  </si>
  <si>
    <t>S.3.1.11.1</t>
  </si>
  <si>
    <t>DN 100/2"</t>
  </si>
  <si>
    <t>DN 50 mm</t>
  </si>
  <si>
    <t>S.4.1.3.2</t>
  </si>
  <si>
    <t>Podzemni hidrant</t>
  </si>
  <si>
    <t>Ugradna garnitura za nadzemni i podzemni hidrant</t>
  </si>
  <si>
    <t>S.4.1.6.1</t>
  </si>
  <si>
    <t>S.4.1.7</t>
  </si>
  <si>
    <t>Ulična kapa za podzemni hidrant</t>
  </si>
  <si>
    <t>S.4.1.8</t>
  </si>
  <si>
    <t>S.4.1.8.1</t>
  </si>
  <si>
    <t>S.4.1.9</t>
  </si>
  <si>
    <t>Ogrlica za cijevi</t>
  </si>
  <si>
    <t>S.4.1.9.1</t>
  </si>
  <si>
    <t>DN 100 / 2"</t>
  </si>
  <si>
    <t>S.4.1.9.2</t>
  </si>
  <si>
    <t>DN 100 / 1"</t>
  </si>
  <si>
    <t>A.3.1.1.2.5</t>
  </si>
  <si>
    <t>A.3.1.1.2.6</t>
  </si>
  <si>
    <t>Sklop DN 150 mm</t>
  </si>
  <si>
    <t>A.3.1.1.2.7</t>
  </si>
  <si>
    <t>A.3.1.2.1</t>
  </si>
  <si>
    <t>A.3.1.2.1.1</t>
  </si>
  <si>
    <t>Izrada šlica u usjeku državne ceste D8 u kamenu, poprečnog presjeka 80x80 cm za polaganje tlačnog voda. Jedinična cijena stavke uključuje sav potreban rad, pomoćna sredstva i transporte za izvedbu stavke.
Obračun po m' izrađenog šlica</t>
  </si>
  <si>
    <t>Okno za reviziju dim. 100 x 100 cm, dubine do 2,00 m</t>
  </si>
  <si>
    <t>Okno za odzraku dim. 60 x 60 cm, dubine do 1,00 m</t>
  </si>
  <si>
    <t>S.15.3</t>
  </si>
  <si>
    <t>Nosivi sloj - AC 22 base 50/70, debljine 6,0 cm</t>
  </si>
  <si>
    <t>PE 100 PEHD DN 160/140 mm  SDR 11, PN 16 bara</t>
  </si>
  <si>
    <t>PE 100 PEHD SDR 11  DN 160/140 mm</t>
  </si>
  <si>
    <t>S.5.1.1.1</t>
  </si>
  <si>
    <t>S.5.2.1.1</t>
  </si>
  <si>
    <t>Cijevi unutarnjeg promjera DN 140 mm</t>
  </si>
  <si>
    <t>A.2.1.1.1</t>
  </si>
  <si>
    <t>A.2.1.1.1.1</t>
  </si>
  <si>
    <t>A.2.1.1.1.2</t>
  </si>
  <si>
    <t>Snimanje robot - kamerom izvedenog kolektora. Prikaz snimka putem predanog pisanog elaborata sa video snimkom. Detekcija stanja prema HRN EN 13508-2/AC-2007. Jedinična cijena stavke uključuje sve potrebne terenske i uredske radove za izradu kompletnog snimka. Isporučiti obrađenu snimku kanala na DVD mediju u mpeg2 formatu.
Obračun po m'.</t>
  </si>
  <si>
    <t>A.2.1.2.1</t>
  </si>
  <si>
    <t>A.2.1.2.1.1</t>
  </si>
  <si>
    <t>Izrada iskolčenja i elaborata iskolčenja po glavnom projektu od strane ovlaštenog geodeta - podmorski radovi na cjevovodima. Iskolčenje građevine mora obaviti osoba ovlaštena za obavljanje poslova državne izmjere katastra nekretnina prema posebom zakonu. Na terenu je potrebno po projektu iskolčiti pozicije svih objekata definiranih projektom. Elaborat iskolčenja potrebno je izraditi u skladu s Zakonom o gradnji, predati kao digitalnu snimku u .dwg formatu na CD-u uz tri primjerka uvezanog elaborata. Iskolčenje podmorskih radova izvoesti na način da se osiguraju točke na morskom dnu radi dobivanja projektiranog smjera cjevovoda. Točke treba osigurati betonskim opteživačima. Preporuča se točke osigurati na svakih 50 metara planirane trase uvijek sa iste strane. Jedinična cijena stavke uključuje sve potrebne terenske i uredske radove, te materijale za izradu komplet elaborata.
Obračun po m' iskolčene podmorske trase.</t>
  </si>
  <si>
    <t>S.8.1.</t>
  </si>
  <si>
    <t>Sigurnosni preljev</t>
  </si>
  <si>
    <t>Trasiranje smjera podmorske dionice podmorskog ispusta uz pomoć plovila, ronioca, plutača te označavanje karakterističnih točaka signalnim balonima sidrenim na morsko dno. Dubina mora od ±0,00 do -10,00 m. Po izvršenom radu potrebno je izraditi pisano izvješće o eventualnim uočenim promjenama na trasi u odnosu na prethodno izrađeno izvješće u fazi projektiranja.
Obračun po m' podmorske trase.</t>
  </si>
  <si>
    <t>S.9.1.</t>
  </si>
  <si>
    <t>Ronilački pregled trase sigurnosnog ispusta prije početka radova, sa izradom pisanog izvješća o stanju dna i preporukama o polaganju.
Obračun po m' pregledane trase.</t>
  </si>
  <si>
    <t>S.10.1.</t>
  </si>
  <si>
    <t>A.2.1.2.1.2</t>
  </si>
  <si>
    <t>Podmorski  iskop  rova  do  dubine  mora  od  -10,00m  za polaganje  podmorskog  ispusta  u  materijalu  A  kategorije. Iskopani  materijal odložiti bočno  od  kanala.  Rov  pravokutnog oblika izvesti u dnu širine 90 cm, s okomitim stranicama pokosa. Dubina rova kreće se od 70 do 100 cm.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Karakteristike terena sukladno prethodno navedenoj napomeni. Jedinična cijena stavke uključuje sav potreban rad i materijal za kompletnu izvedbu iskopa. 
Obračun po 1m' izvedenog rova prema idealnom presjeku.</t>
  </si>
  <si>
    <t>Zatrpavanje rova bočno i iznad betonske obloge cijevi nakon montaže cjevovoda s materijalom iz iskopa, te razastiranje i poravnanje preostalog materijala van akvatorija marine na dubini mora do -20,00m. Jedinična cijena stavke uključuje sav potreban rad i materijal za kompletnu izvedbu iskopa, prema detaljima iz projekta.
Obračun po m' cjevovoda</t>
  </si>
  <si>
    <t>Preslaganje postojećih kamenih blokova zaštitne obrambene školjere lukobrana na mjestu prolaska cjevovoda kroz školjeru. Rad se vrši grajferom s kopna ili sa plovila (ponton). Kameni blokovi otklanjaju se sa strane radi ponovne ugradnje nakon montaže cjevovoda. U cijeni sav rad i potreban materijal, potrebna oprema i plovilo. Obračun po m3 mjereno prije i poslije izvođenja radova.</t>
  </si>
  <si>
    <t>m3</t>
  </si>
  <si>
    <t>Montaža postojećih kamenih blokova oko montiranog cjevovoda. Uključena pripomoć stručne ronilačke ekipe i pomoć sa plovila. Jedinična cijena stavke uključuje sve potrebne materijale, radove, pomoćna sredstva i transporte za kompletno izvršenje stavke. Obračun po m3 mjereno prije i poslije izvođenja radova.</t>
  </si>
  <si>
    <t>A.2.1.2.1.3</t>
  </si>
  <si>
    <t>Betoniranje obloge cjevovoda pod morem u iskopanom rovu nakon polaganja cijevi.  Betoniranje izvesti podmorskim betonom   C35/45.   Betoniranje   izvršiti   kontraktorski. Pri betoniranju obratiti pažnju da beton naliježe na dno i obuhvaća cijev u potpunosti. Betoniranje  izvršiti  u  visini  opteživača. Sastav betona mora omogućiti dobru ugradljivost, gustoću i čvrstoću uz  upotrebu  plastifikatora.  Betoniranje  izvršiti  do dubine -10,00m. Stavka uključuje potrebnu oplatu, rad ronioca odnosno  plovnih  objekata,  te  sve  potrebne  pripomoći  do konačnog izvršenja stavke. Jedinična cijena stavke uključuje sav potreban rad i materijal za kompletnu izvedbu iskopa, prema detaljima iz projekta. Presjek poprečnog presjeka betona 65x90 cm
Obračun po 1 m' cjevovoda.</t>
  </si>
  <si>
    <t>A.2.1.2.1.4</t>
  </si>
  <si>
    <t>PE 100 PEHD DN 315/258 mm  SDR 11, PN 16 bara</t>
  </si>
  <si>
    <t>PE 100 PEHD SDR 11  DN 315/258 mm</t>
  </si>
  <si>
    <t>Slijepa prirubnica</t>
  </si>
  <si>
    <t>A.2.1.2.1.5</t>
  </si>
  <si>
    <t>A.2.1.2.1.6</t>
  </si>
  <si>
    <t>Tlačna proba cjevovoda prema normi HRN EN 805 prije potapanja cjevovoda. U stavci je uključena potrebna voda i za višekratna ispitivanja, sve dok ispitivana dionica ne bude potpuno vodonepropusna. Cijenom stavke su obuhvaćeni svi potrebni radovi, materijali, pomagala i transporti za kompletno ispitivanje čitave dionice sve do konačne uspješnosti. Sva višekratna ispitivanja neće se posebno obračunavati, već svako drugo i daljnje ispitivanje ide na teret Izvoditelja radova. U cijenu stavke uračunata je i izrada izvješća o dobivenom vodonepropusnom sustavu ovjerena od strane Izvoditelja i ostalih nadležnih osoba koje su obvezno prisutne na ispitivanju i ovjeravaju izvješće.
Obračun po m' ispitanog cjevovoda.</t>
  </si>
  <si>
    <t>Cijevi unutarnjeg promjera DN 258 mm</t>
  </si>
  <si>
    <t>Ispitivanje vodonepropusnosti podmorskog cjevovovoda. Ispitivanje provesti ubacivanjem fluorescentne ili slične boje u sigurnosni ispust. Stavke uključuje sav potreban rad i materijal, te snimak podvodnom kamerom za prijeme ispuštanja boje.
Obračun po m' ispitanog cjevovoda.</t>
  </si>
  <si>
    <t>A.2.1.2.1.7</t>
  </si>
  <si>
    <t xml:space="preserve">komplet </t>
  </si>
  <si>
    <t>A.2.1.2.2</t>
  </si>
  <si>
    <t>A.2.1.2.2.1</t>
  </si>
  <si>
    <t>Iskolčenje građevine elektroormara i biofiltera,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</si>
  <si>
    <t>A.2.1.2.2.2</t>
  </si>
  <si>
    <t xml:space="preserve">Strojno-ručni iskop građevinske jame za izgradnju platoa elektroormara i biofiltera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</si>
  <si>
    <t>A.2.1.2.2.3</t>
  </si>
  <si>
    <t>Dim. 45 x 45 cm, h(košare) = 40 cm; h(vodilice)=150cm</t>
  </si>
  <si>
    <t>A.2.1.2.2.4</t>
  </si>
  <si>
    <t>A.2.1.2.2.5</t>
  </si>
  <si>
    <t>Nepovratni ventil za otpadnu vodu s kuglom</t>
  </si>
  <si>
    <t>DN 100 mm, L=300 mm</t>
  </si>
  <si>
    <t>Elektromagnetni vodomjer tip kao E+H Promag 50W</t>
  </si>
  <si>
    <t>DN 100 mm, L=250 mm</t>
  </si>
  <si>
    <t>MDK - montažno demontažni komad</t>
  </si>
  <si>
    <t>DN 100 mm, L=200 mm</t>
  </si>
  <si>
    <t>DN 100 mm, L=500 mm</t>
  </si>
  <si>
    <t>DN 100 mm, L=400 mm</t>
  </si>
  <si>
    <t>FFR - redukcijski komad s prirubnicama</t>
  </si>
  <si>
    <t>DN 150/100 mm, L=200 mm</t>
  </si>
  <si>
    <t>FFR - luk 90° sa prirubnicama</t>
  </si>
  <si>
    <t>TT - križni komad sa prirubnicama</t>
  </si>
  <si>
    <t>T - otcjepni komad sa prirubnicama</t>
  </si>
  <si>
    <t>N - koljeno sa postoljem 90°</t>
  </si>
  <si>
    <t>PEHD tuljak, PE 100, SDR11</t>
  </si>
  <si>
    <t>DN 160 mm</t>
  </si>
  <si>
    <t>Slobodna prirubnica, PE 100, SDR11</t>
  </si>
  <si>
    <t>A.2.1.2.2.6</t>
  </si>
  <si>
    <t>Doprema s skladišta gradilišta, istovar, manipulacija i kompletna ugradba-montaža inox cijevi DN 100, lukova i ventilacijskog kompleta s kapom za odzračivanje crpne stanice u dužini od 10,0 m te izvedba ventilacije crpne stanice. Stavkom uključeno i varenje dijelova ventilacije. Cijev se polaže u rov dubine 50 cm i širine 50 cm, na pješčanu posteljicu debljine 10 cm. Nakon polaganja cijev se zatrpava slojem pijeska bočno i iznad tjemena 20 cm. Preostali dio rova se zatrpava materijalom iz iskopa, sa zbijanjem. Na kraju se cijev diže okomito iznad terena i završava sa ventilacijskim kompletom s kapom.  Ispod luka od 90º potrebno je napraviti betonski temelj dimenzija 80x80x80 cm. U cijenu je uračunat sav potreban rad, materijal, pomoćna sredstva i transporti za komplet izvedbu odzrake.
Za izvedbu stavke potrebno je:                                              
- iskop  5,0 m³ materijala                                                       
- pijesak 2,50 m³
- beton C16/20   0,50 m³                                                                  
- zatrpavanje mat. iz iskopa  2,50 m³
- odvoz 2,5 m³                                   
- montaža-varenje inox cijevi  DN 100 mm  l = 10,0 m                         
- montaža-varenje inox luka 90° DN 100                                                          
- montaža-varenje ventilacijskog kompleta s kapom (kom.1)            
- montaža obujmica (kom. 6)
 Obračun po komplet izvedenoj ventilaciji.</t>
  </si>
  <si>
    <t>A.2.1.2.2.7</t>
  </si>
  <si>
    <t>Oborinski kolektor</t>
  </si>
  <si>
    <t>Strojno-ručni iskop  za izvedbu proširenja i produbljenja rova na mjestima izrade raznih građevina na trasi (kanalizacijska, okna ZV ...). Uključeno razupiranje za zaštitu od obrušavanja, sa svim potrebnim radom i materijalom te crpljenje površinske i podzemne vode. 
Ostali opis kao prva stavka iskopa rova.
Obračun po m³ iskopanog materijala u sraslom stanju.</t>
  </si>
  <si>
    <t>S.26</t>
  </si>
  <si>
    <t>S.27</t>
  </si>
  <si>
    <t>S.27.1</t>
  </si>
  <si>
    <t>AC (azbest-cementne) cijevi DN 300 mm - DN 600 mm</t>
  </si>
  <si>
    <t>S.28</t>
  </si>
  <si>
    <t>Demontaža, vađenje postojećih termoplastičnih cijevi (PVC, PEHD...),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</si>
  <si>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S.28.1</t>
  </si>
  <si>
    <t>PVC, PEHD cijevi DN 50 mm - DN 250 mm</t>
  </si>
  <si>
    <t>Okno dim. 150 x 150 cm, debljina dna 20 cm, zidovi 20 cm, ploča 20 cm
- dubine preko 2,00 m</t>
  </si>
  <si>
    <t>Okno za reviziju dim. 190 x 120 cm,  Debljine zidova i dna su 20 cm, ploče 20 cm, visine 1.8 m</t>
  </si>
  <si>
    <t>Propust profila DN 1000 mm</t>
  </si>
  <si>
    <t>Cijevi unutarnjeg promjera DN 500 mm</t>
  </si>
  <si>
    <t>DUKTIL DN  250  mm</t>
  </si>
  <si>
    <t>DUKTIL DN  300  mm</t>
  </si>
  <si>
    <t>DN 250 mm</t>
  </si>
  <si>
    <t>DN 300 mm</t>
  </si>
  <si>
    <t>S.4.1.2.2</t>
  </si>
  <si>
    <t xml:space="preserve">MMK 30˚ </t>
  </si>
  <si>
    <t xml:space="preserve">MMK 45˚ </t>
  </si>
  <si>
    <t>S.4.1.4.2</t>
  </si>
  <si>
    <t>S.5.1.3</t>
  </si>
  <si>
    <t>S.5.1.4</t>
  </si>
  <si>
    <t>S.5.1.5</t>
  </si>
  <si>
    <t>S.5.1.6</t>
  </si>
  <si>
    <t>S.5.1.7</t>
  </si>
  <si>
    <t>S.5.1.8</t>
  </si>
  <si>
    <t>S.5.1.9</t>
  </si>
  <si>
    <t>S.5.1.10</t>
  </si>
  <si>
    <t>S.5.1.11</t>
  </si>
  <si>
    <t>Ugradbena garnitura, teleskopska izvedba.
Za zasun DN 80 mm
Visina za dubinu ugradnje Rd = 1,0 m.
Izvedba: teleskopski tip, s mogućnošću podešavanja dubine ugradnje.</t>
  </si>
  <si>
    <t>S.5.1.12</t>
  </si>
  <si>
    <t>S.5.1.13</t>
  </si>
  <si>
    <t>S.5.1.14</t>
  </si>
  <si>
    <t>S.6.1.1.1</t>
  </si>
  <si>
    <t>S.6.1.1.2</t>
  </si>
  <si>
    <t>DN 80 mm, L=400 mm</t>
  </si>
  <si>
    <t>S.6.1.1.3</t>
  </si>
  <si>
    <t>DN 300 mm, L=800 mm</t>
  </si>
  <si>
    <t>S.6.1.1.4</t>
  </si>
  <si>
    <t>DN 250 mm, L=1000 mm</t>
  </si>
  <si>
    <t>S.6.1.1.5</t>
  </si>
  <si>
    <t>DN 250 mm, L=800 mm</t>
  </si>
  <si>
    <t>S.6.1.1.6</t>
  </si>
  <si>
    <t>FFK - lučni komad s prirubnicama</t>
  </si>
  <si>
    <t>S.6.1.2.1</t>
  </si>
  <si>
    <t>FFK30°,DN 250 mm, kut 30°</t>
  </si>
  <si>
    <t>S.6.1.3</t>
  </si>
  <si>
    <t>F - spojni komad s prirubnicom</t>
  </si>
  <si>
    <t>S.6.1.3.1</t>
  </si>
  <si>
    <t>DN 300 mm, L=440 mm</t>
  </si>
  <si>
    <t>S.6.1.3.2</t>
  </si>
  <si>
    <t>DN 250 mm, L=420 mm</t>
  </si>
  <si>
    <t>S.6.1.4</t>
  </si>
  <si>
    <t>N - Kutni-lučni 90° komad N sa stopalom</t>
  </si>
  <si>
    <t>S.6.1.4.1</t>
  </si>
  <si>
    <t>DN 80 mm, kut 90°</t>
  </si>
  <si>
    <t>S.6.1.5</t>
  </si>
  <si>
    <t xml:space="preserve">T - Otcjepni komad s prirubnicama </t>
  </si>
  <si>
    <t>S.6.1.5.1</t>
  </si>
  <si>
    <t>DN 300/100 mm, L=800/300 mm</t>
  </si>
  <si>
    <t>S.6.1.5.2</t>
  </si>
  <si>
    <t>DN 250/150 mm, L=700/300 mm</t>
  </si>
  <si>
    <t>S.6.1.5.3</t>
  </si>
  <si>
    <t>DN 250/100 mm, L=700/275 mm</t>
  </si>
  <si>
    <t>S.6.1.5.4</t>
  </si>
  <si>
    <t>DN 150/80 mm, L=440/205 mm</t>
  </si>
  <si>
    <t>S.6.1.6</t>
  </si>
  <si>
    <t>EU - spojni komad s prirubnicom</t>
  </si>
  <si>
    <t>S.6.1.6.1</t>
  </si>
  <si>
    <t>DN 300 mm, L=150 mm</t>
  </si>
  <si>
    <t>S.6.1.6.2</t>
  </si>
  <si>
    <t>DN 250 mm, L=145 mm</t>
  </si>
  <si>
    <t>S.6.1.7</t>
  </si>
  <si>
    <t>X - prirubnica</t>
  </si>
  <si>
    <t>S.6.1.7.1</t>
  </si>
  <si>
    <t xml:space="preserve">DN 300 mm, </t>
  </si>
  <si>
    <t>S.6.1.7.2</t>
  </si>
  <si>
    <t xml:space="preserve">DN 250 mm, </t>
  </si>
  <si>
    <t>S.6.1.8</t>
  </si>
  <si>
    <t>MMA - Otcjepni komad s naglavcima i prirubnicom</t>
  </si>
  <si>
    <t>S.6.1.8.1</t>
  </si>
  <si>
    <t>DN 300/80 mm, L=180/295 mm</t>
  </si>
  <si>
    <t>S.15.4</t>
  </si>
  <si>
    <t>PVC cijevi DN 150 mm</t>
  </si>
  <si>
    <t>Okno dim. 160 x 160 cm, debljina dna 20 cm, zidovi 20 cm, ploča 15 cm
- dubine do 2,00 m</t>
  </si>
  <si>
    <t>Okno dim. 120 x 120 cm, debljina dna 20 cm, zidovi 20 cm, ploča 15 cm
- dubine preko 2,00 m</t>
  </si>
  <si>
    <t>DN 80 mm, L=900 mm</t>
  </si>
  <si>
    <t>DN 80 mm, L=700 mm</t>
  </si>
  <si>
    <t xml:space="preserve">F spojni komad s prirubnicom </t>
  </si>
  <si>
    <t>TT otcjepni komad s prirubnicama</t>
  </si>
  <si>
    <t>FFK lučni komad s prirubnicama</t>
  </si>
  <si>
    <t>DN 150 mm, Kut= 11°</t>
  </si>
  <si>
    <t>Q90° lučni komad s prirubnicama</t>
  </si>
  <si>
    <t>DN 150 mm, Kut= 90°</t>
  </si>
  <si>
    <t>Eliptični zasun za ugradnu garnituru bez ručnog kola</t>
  </si>
  <si>
    <t>DN 80, H=1900 mm</t>
  </si>
  <si>
    <t>DN 80, Rd=1000 mm</t>
  </si>
  <si>
    <t>Ulična kapa za ugradbenu garnituru</t>
  </si>
  <si>
    <t>Univerzalna spojnica</t>
  </si>
  <si>
    <t>S.4.1.7.1</t>
  </si>
  <si>
    <t xml:space="preserve">Podzemni hidrant </t>
  </si>
  <si>
    <t>DN 80, H=780 mm</t>
  </si>
  <si>
    <t>Ugradna garnitura za podzemni hidrant</t>
  </si>
  <si>
    <t>H=2300 mm</t>
  </si>
  <si>
    <t>Automatski odzračno - dozračni ventil</t>
  </si>
  <si>
    <t>Strojno-ručni iskop  za izvedbu proširenja i produbljenja rova na mjestima izrade raznih građevina na trasi (kanalizacijska okna...). Uključeno razupiranje za zaštitu od obrušavanja, sa svim potrebnim radom i materijalom te crpljenje površinske i podzemne vode. 
Ostali opis kao prva stavka iskopa rova.
Obračun po m³ iskopanog materijala u sraslom stanju.</t>
  </si>
  <si>
    <t>S.19.2</t>
  </si>
  <si>
    <t>Propust profila DN 300 mm</t>
  </si>
  <si>
    <t>Kompletna izvedba armirano-betonsko-kamenih potpornih zidova betonom C25/30. Prvo se izvodi temeljna traka na uvaljanoj podlozi. Zid se zida s licem od kamena i betonom C25/30 uporedo, u jednostranoj oplati. Kamen grubo tesan, s dubokim reškama, obrađenim cementnim mortom. Predviđena nabava, obrada i dobava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
Napomena: OBRAČUNATI RADOVI ZA KANALIZACIJU I VODOVOD</t>
  </si>
  <si>
    <t>S.20.3</t>
  </si>
  <si>
    <t>Nosivi sloj - AC 22 base 50/70,AG6 M1-E debljine 7,0 cm</t>
  </si>
  <si>
    <t>Habajući sloj - BBTM 11B PmB 45/80-65 AG3 M2-E, debljine 3,0 cm</t>
  </si>
  <si>
    <t>PE 100 PEHD DN 125/102,2 mm  SDR 11</t>
  </si>
  <si>
    <t>PE 100 PEHD DN 160/130,8 mm  SDR 11</t>
  </si>
  <si>
    <t xml:space="preserve">DN 250 mm: luk 0°- 10° </t>
  </si>
  <si>
    <t xml:space="preserve">DN 300 mm: luk 0°- 10° </t>
  </si>
  <si>
    <t>S.7.1.1.2</t>
  </si>
  <si>
    <t>S.7.1.1.3</t>
  </si>
  <si>
    <t>S.7.1.1.4</t>
  </si>
  <si>
    <t>S.7.1.2.2</t>
  </si>
  <si>
    <t>S.7.1.2.3</t>
  </si>
  <si>
    <t>S.7.1.2.4</t>
  </si>
  <si>
    <t>S.7.1.2.5</t>
  </si>
  <si>
    <t>S.7.1.2.6</t>
  </si>
  <si>
    <t>T komad DN 250/160 mm</t>
  </si>
  <si>
    <t>T komad DN 300/160 mm</t>
  </si>
  <si>
    <t>Cijevi unutarnjeg promjera DN 160 mm</t>
  </si>
  <si>
    <t>Cijevi unutarnjeg promjera DN 125 mm</t>
  </si>
  <si>
    <t>Izvedba zaštite  postojećeg oborinskog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m' paralelnog vođenja oborinskog kolektora</t>
  </si>
  <si>
    <t>Betoniranje podložnog betona montažne poliesterske crpne stanice te ulaznog okna i retencije,  betonom C20/25, dimenzija prema nacrtnoj dokumentaciji.  U jediničnoj stavci obuhvaćeni su svi potrebni materijali, radovi, pomoćna sredstva i transporti za kompletnu izvedbu podložnog betona.
Obračun po m³ ugrađenog betona.</t>
  </si>
  <si>
    <t>Ploča dim. 200x200 cm, debljine 15 cm sa zubom visine 15 cm</t>
  </si>
  <si>
    <t>Dobava  sa skladišta gradilišta, istovar, manipulacija i ugradnja ručne košare za prihvat krupnog otpada u oknu prije ulaza u crpnu stanicu.
Obračun po komadu.</t>
  </si>
  <si>
    <t>Dim. 45 x 45 cm, h(košare) = 40 cm; h(vodilice)=260cm</t>
  </si>
  <si>
    <t>Poklopac dim. 1000x1000 mm, nosivost 150 kN.</t>
  </si>
  <si>
    <t>Poklopac dim. 600x600 mm, nosivost 150 kN.</t>
  </si>
  <si>
    <t xml:space="preserve">Kompletna izvedba armirano-betonsko-kamenih potpornih zidova betonom C30/37, XC2, zaštitni sloj 3 cm i armature B500 . Prvo se izvodi temeljna traka na stabiliziranoj podlozi. Zid se zida s licem od betona u dvostranoj oplati.  U zidove ugraditi "barbakane" od PVC cijevi DN 100 mm / 5 m² površine zida. Uključena je armatura (ČELIK: B500) s količinom od 100 kg aramture za 1 m³ betona i sva potrebna oplata i skela za izvedbu zida. Krunu zida obraditi cementim mortom, kao profilirana traka. U cijenu stavke uključeni svi potrebni zemljani radovi oko zatrpavanja materijalom iza gotovog zida. Cijena uključuje sve potrebne radove, materijale, transporte, opremu i pomoćna sredstva za kompletnu izvedbu.
Obračun po m³ zida i temelja.
</t>
  </si>
  <si>
    <t>Bet. Potporni zidovi i temelji od betona promjenjive visine (prema projektu)</t>
  </si>
  <si>
    <t>Betoniranje betona za pad u retenciji, betonom C20/25. Kinetu površinski zagladiti cementnom glazurom do crnog sjaja. U cijenu je uključen sav potreban rad, materijal, pomoćna sredstva i transporti.
Obračun m³ ugrađenog betona.</t>
  </si>
  <si>
    <t>Dim. 45 x 45 cm, h(košare) = 40 cm; h(vodilice)=210cm</t>
  </si>
  <si>
    <t>A.1.1.4</t>
  </si>
  <si>
    <t>A.1.1.4.1</t>
  </si>
  <si>
    <t>Strojno-ručni iskop  za izvedbu proširenja i produbljenja rova na mjestima izrade raznih građevina na trasi (vodovodna okna, hidranti, ...). Uključeno razupiranje za zaštitu od obrušavanja, sa svim potrebnim radom i materijalom te crpljenje površinske i podzemne vode. 
Ostali opis kao prva stavka iskopa rova.
Obračun po m³ iskopanog materijala u sraslom stanju.</t>
  </si>
  <si>
    <t>Pocinčane cijevi DN 19;32;50 mm</t>
  </si>
  <si>
    <t>PEHD cijevi DN 60 mm</t>
  </si>
  <si>
    <t>Lijevano željezne cijevi DN 50;80 mm</t>
  </si>
  <si>
    <t>S.14.6</t>
  </si>
  <si>
    <t>Duktil ili lijevano željezne cijevi DN 100; 125 mm</t>
  </si>
  <si>
    <t>S.14.7</t>
  </si>
  <si>
    <t>Duktil cijevi DN 150 mm</t>
  </si>
  <si>
    <t>A.1.1.4.2</t>
  </si>
  <si>
    <t>Okno dim. 1.00 x 1.00m, debljina dna 20 cm, zidovi 20 cm, ploča 15 cm
- visina 1,80 m</t>
  </si>
  <si>
    <t>Okno dim. 1.20 x 1.00m, debljina dna 20 cm, zidovi 20 cm, ploča 15 cm
- visina 1,80 m</t>
  </si>
  <si>
    <t>Okno dim. 1.20 x 1.20m, debljina dna 20 cm, zidovi 20 cm, ploča 15 cm
- visina 1,80 m</t>
  </si>
  <si>
    <t>Okno dim. 1.40 x 1.20m, debljina dna 20 cm, zidovi 20 cm, ploča 15 cm
- visina 1,80 m</t>
  </si>
  <si>
    <t>A.1.1.4.3</t>
  </si>
  <si>
    <t>A.1.1.4.4</t>
  </si>
  <si>
    <t>DUKTIL DN  80  mm za spojeve hidranata</t>
  </si>
  <si>
    <t>MMK 30 lučni komad s dvostrukim "Tyton-Sit" brtvama i kolčacima</t>
  </si>
  <si>
    <t>S.2.1.3.2</t>
  </si>
  <si>
    <t xml:space="preserve">MMK 90 lučni komad s dvostrukim "Tyton-Sit" brtvama i kolčacima </t>
  </si>
  <si>
    <t>S.3.1.3.2</t>
  </si>
  <si>
    <t>S.3.1.3.3</t>
  </si>
  <si>
    <t>S.3.1.3.4</t>
  </si>
  <si>
    <t>DN 150/125 mm</t>
  </si>
  <si>
    <t>S.3.1.4.4</t>
  </si>
  <si>
    <t>S.3.1.4.5</t>
  </si>
  <si>
    <t>XR reducirani komad s prirubnicama</t>
  </si>
  <si>
    <t>DN 100/32 mm</t>
  </si>
  <si>
    <t>X slijepa prirubnica</t>
  </si>
  <si>
    <t>E-FLEX flex fazonski komad s pokretljivim priključkom</t>
  </si>
  <si>
    <t>XH prirubnica sa zavarenim hidrantskim priključkom</t>
  </si>
  <si>
    <t>Automatski odzračni ventil</t>
  </si>
  <si>
    <t>A.1.1.4.5</t>
  </si>
  <si>
    <t>A.1.1.4.6</t>
  </si>
  <si>
    <t>Sklop DN 100 mm i manji</t>
  </si>
  <si>
    <t>Cjevovod DN 80 mm</t>
  </si>
  <si>
    <t xml:space="preserve">Kompletna izvedba prespoja rekonstruiranog sustava na manje ogranke postojećeg sustava. Stavka uklučuje dobavu, dopremu i ugradnju svog potrebnog materijala za prespoj rekonstruiranog sustava na postojeći, kao i sve radove i sredstva potrebna za kompletno izvršenje stavke. U samoj podstavci će biti napomenuto da li se na granici spoja ugrađuje zasunski ventil sa ugradbenom garniturom i poklopcem ili ne.
Obračun po kompletno izvedenom prespoju. </t>
  </si>
  <si>
    <t>Prespoj  DN 150 mm na postojeći PVC DN 160 mm bez zasuna</t>
  </si>
  <si>
    <t>Prespoj  DN 150 mm na postojeći PVC DN 110 mm sa zasunom</t>
  </si>
  <si>
    <t>S.7.3</t>
  </si>
  <si>
    <t>Prespoj  DN 150 mm na postojeći LJŽ  DN 50 mm sa zasunom</t>
  </si>
  <si>
    <t>S.7.4</t>
  </si>
  <si>
    <t>Prespoj  DN 150 mm na postojeći PEHD  DN 50 mm sa zasunom</t>
  </si>
  <si>
    <t>S.7.5</t>
  </si>
  <si>
    <t>Prespoj  DN 100 mm na postojeći PVC DN 110 mm sa zasunom</t>
  </si>
  <si>
    <t>S.7.6</t>
  </si>
  <si>
    <t>Prespoj  DN 100 mm na postojeći DUCTIL DN 100 mm bez zasuna</t>
  </si>
  <si>
    <t>S.7.7</t>
  </si>
  <si>
    <t>Prespoj  DN 100 mm na postojeći DUCTIL DN 150 mm sa zasunom</t>
  </si>
  <si>
    <t>S.7.8</t>
  </si>
  <si>
    <t>Prespoj  DN 100 mm na postojeći LJŽ  DN 100 mm bez zasuna</t>
  </si>
  <si>
    <t>S.7.9</t>
  </si>
  <si>
    <t>Prespoj  DN 100 mm na postojeći PEHD  DN 32 mm bez zasuna</t>
  </si>
  <si>
    <t>Prespoj  DN 100 mm na postojeći PEHD  DN 60 mm bez zasuna</t>
  </si>
  <si>
    <t>Prespoj  DN 100 mm na postojeći POCINČANI  DN 50 mm bez zasuna</t>
  </si>
  <si>
    <t>A.1.1.4.7</t>
  </si>
  <si>
    <t>E.1.1.5</t>
  </si>
  <si>
    <t>REDUKCIJSKA STANICA</t>
  </si>
  <si>
    <t>E.1.1.5.1</t>
  </si>
  <si>
    <t>Prije početka zemljanih radova u suradnji sa nadležnim institucijama utvrditi dubine i pozicije svih podzemnih instalacija uz okno, te označiti njihove trase na terenu. Tijekom izvođenja radova pratiti da ne dođe do njihovog oštećenja.
Obračun po m' ukupne duljine trase.</t>
  </si>
  <si>
    <t>E.1.1.5.2</t>
  </si>
  <si>
    <t>Skidanje tampona s prometnice, debljine min. prema posebnim uvjetima, radi izvedbe proširenja. Uključen sav potreban rad, materijal, pomoćna sredstva i transport za izvedbu opisanog rada kao i ukrcavanje u kamione, te odvoz i istovar materijala na deponiju.
Obračun po m³ skinutog tampona.</t>
  </si>
  <si>
    <t>E.1.1.5.3</t>
  </si>
  <si>
    <t>Okno dim. 520 x 160 cm, debljina dna 25 cm, zidovi 25 cm, ploča 20 cm
- dubine preko 2,00 m</t>
  </si>
  <si>
    <t xml:space="preserve">Dobava  s odlagališta gradilišta i kompletna ugradnja poklopca od nodularnog lijeva (GGG40) za okna. Nakon ugradnje i izvedbe završnog sloja vidljiv je samo poklopac. Jedinična cijena stavke uključuje sav potreban rad, materijal, pomoćna sredstva i transporte za  izvedbu stavke.
Obračun po komadu ugrađenog poklopca.                                                       </t>
  </si>
  <si>
    <t>E.1.1.5.4</t>
  </si>
  <si>
    <t>E.1.1.5.5</t>
  </si>
  <si>
    <t>S.1.1.1.1</t>
  </si>
  <si>
    <t>S.1.1.1.2</t>
  </si>
  <si>
    <t>S.1.1.1.3</t>
  </si>
  <si>
    <t>S.1.1.2.1</t>
  </si>
  <si>
    <t>S.1.1.3.1</t>
  </si>
  <si>
    <t>S.1.1.4.1</t>
  </si>
  <si>
    <t>S.1.2.1.1</t>
  </si>
  <si>
    <t>S.1.2.2.1</t>
  </si>
  <si>
    <t>S.1.2.3.1</t>
  </si>
  <si>
    <t>S.1.2.4.1</t>
  </si>
  <si>
    <t>S.1.2.5</t>
  </si>
  <si>
    <t>X bušena prirubnica</t>
  </si>
  <si>
    <t>S.1.2.5.1</t>
  </si>
  <si>
    <t>DN 50 mm / 1"</t>
  </si>
  <si>
    <t>Sigurnosni ventil - brzoispusni</t>
  </si>
  <si>
    <t>Odzračno - dozračni ventil - kombinirani</t>
  </si>
  <si>
    <t>Vodomjer - suha izvedba</t>
  </si>
  <si>
    <t>S.2.2.1</t>
  </si>
  <si>
    <t>S.2.2.1.1</t>
  </si>
  <si>
    <t>S.2.2.1.2</t>
  </si>
  <si>
    <t>S.2.2.2</t>
  </si>
  <si>
    <t>S.2.2.2.1</t>
  </si>
  <si>
    <t>S.2.2.3</t>
  </si>
  <si>
    <t>Hvatač nečistoće s filterom</t>
  </si>
  <si>
    <t>S.2.2.3.1</t>
  </si>
  <si>
    <t>S.2.2.4</t>
  </si>
  <si>
    <t>S.2.2.4.1</t>
  </si>
  <si>
    <t>Koljeno DN 1"</t>
  </si>
  <si>
    <t>Holender DN 1"</t>
  </si>
  <si>
    <t>Kuglasti ventil DN 1"</t>
  </si>
  <si>
    <t>E.1.1.5.6</t>
  </si>
  <si>
    <t>E.1.1.5.7</t>
  </si>
  <si>
    <t>B.1.1.1</t>
  </si>
  <si>
    <t>B.1.1.2</t>
  </si>
  <si>
    <t>B.1.1.1.1</t>
  </si>
  <si>
    <t>B.1.1.1.2</t>
  </si>
  <si>
    <t>B.1.1.1.3</t>
  </si>
  <si>
    <t>B.1.1.1.4</t>
  </si>
  <si>
    <t>B.1.1.1.5</t>
  </si>
  <si>
    <t>B.1.1.1.6</t>
  </si>
  <si>
    <t>B.1.1.1.7</t>
  </si>
  <si>
    <t>B.1.1.1.8</t>
  </si>
  <si>
    <t>B.1.1.1.9</t>
  </si>
  <si>
    <t>B.1.1.2.1</t>
  </si>
  <si>
    <t>B.1.1.2.2</t>
  </si>
  <si>
    <t>B.1.1.2.3</t>
  </si>
  <si>
    <t>B.1.1.2.4</t>
  </si>
  <si>
    <t>B.1.1.2.5</t>
  </si>
  <si>
    <t>B.1.1.2.6</t>
  </si>
  <si>
    <t>B.1.1.2.7</t>
  </si>
  <si>
    <t>PODRUČJE POVILE - GRAĐEVINSKI RADOVI</t>
  </si>
  <si>
    <t>A.2.1.1.1.3</t>
  </si>
  <si>
    <t>A.3.1.2.2.2</t>
  </si>
  <si>
    <t>A.3.1.2.3.3</t>
  </si>
  <si>
    <t>A.3.1.2.4.4</t>
  </si>
  <si>
    <t>A.3.1.2.5.5</t>
  </si>
  <si>
    <t>A.3.1.2.6.6</t>
  </si>
  <si>
    <t>A.3.1.2.7.7</t>
  </si>
  <si>
    <t>A.3.1.2.8.8</t>
  </si>
  <si>
    <t>A.3.1.2.9.9</t>
  </si>
  <si>
    <t>PODRUČJE RIČINA/BRIBIRSKA CESTA - GRAĐEVINSKI RADOVI - FAZA 2</t>
  </si>
  <si>
    <t>E.1</t>
  </si>
  <si>
    <t>RS NOVI VINODOLSKI ZAPAD</t>
  </si>
  <si>
    <t>E.1.1</t>
  </si>
  <si>
    <t>ZASUNSKO OKNO</t>
  </si>
  <si>
    <t>E.1.1.1</t>
  </si>
  <si>
    <t>Ishođenje suglasnosti za prekop javne površine od nadležnog upravitelja javne ceste temeljem dobivenog prometnog rješenja, a sukladno dinamici izvođenja radova predviđeno od strane izvođača. 
Obračun prema računu nadležnog upravitelja javne ceste.</t>
  </si>
  <si>
    <t>E.1.1.2</t>
  </si>
  <si>
    <t>E.1.1.3</t>
  </si>
  <si>
    <t>Okno dim. 140 x 200 cm, debljina dna 20 cm, zidovi 20 cm, ploča 15 cm
- dubine preko 2,00 m</t>
  </si>
  <si>
    <t>E.1.1.4</t>
  </si>
  <si>
    <t>E-BS univerzalna spojnica s prirubnicom</t>
  </si>
  <si>
    <t>S.1.1.2.2</t>
  </si>
  <si>
    <t>TT križni komad s prirubnicama</t>
  </si>
  <si>
    <t>E.1.1.6</t>
  </si>
  <si>
    <t>E.1.1.7</t>
  </si>
  <si>
    <t>Cijevi unutarnjeg promjera DN 150 mm</t>
  </si>
  <si>
    <t>E.1.1.8</t>
  </si>
  <si>
    <t>E.1.2</t>
  </si>
  <si>
    <t>E.1.2.1</t>
  </si>
  <si>
    <t>E.1.2.2</t>
  </si>
  <si>
    <t>E.1.2.3</t>
  </si>
  <si>
    <t>Okno dim. 550 x 130 cm, debljina dna 25 cm, zidovi 25 cm, ploča 20 cm
- dubine preko 2,00 m</t>
  </si>
  <si>
    <t>E.1.2.4</t>
  </si>
  <si>
    <t>E.1.2.5</t>
  </si>
  <si>
    <t>S.1.1.3.2</t>
  </si>
  <si>
    <t>E.1.2.6</t>
  </si>
  <si>
    <t>E.1.2.7</t>
  </si>
  <si>
    <t>Cjevovod DN 160 mm</t>
  </si>
  <si>
    <t>E.1.2.8</t>
  </si>
  <si>
    <t>Cijevi unutarnjeg promjera DN 200 mm</t>
  </si>
  <si>
    <t>PODRUČJE POVILE - ELEKTROTEHNIČKI RADOVI</t>
  </si>
  <si>
    <t>A.1.2.1</t>
  </si>
  <si>
    <t>A.1.2.1.1</t>
  </si>
  <si>
    <t>ELEKTROINSTALACIJE I AUTOMATIKA</t>
  </si>
  <si>
    <t>Razvodni ormar energetike i automatike crpne stanice CS "Povile Istok",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</si>
  <si>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750x1500x420 mm, komplet s tipskim poliesterskim postoljem 60mm</t>
  </si>
  <si>
    <t>tropolni automatski prekidač, kompaktnog tipa, 100 A, fiksne izvedbe, za pogonski napon 400 V, prekidna moć min. 25kA, komplet s termomagnetskom zaštitnom jedinicom 32 A (Ir=0,8-1×In, Im=5-10×In), te isklopnim okidačem 230V AC i pomoćnim kontaktima za signalizaciju stanja</t>
  </si>
  <si>
    <t>grebenasta sklopka 32A/1-0-2-/4p, ugradnja na unutarnja vrata</t>
  </si>
  <si>
    <t>S.1.4</t>
  </si>
  <si>
    <t>grebenasta sklopka 12A/1-0-2/2p, ugradnja na unutarnja vrata</t>
  </si>
  <si>
    <t>S.1.5</t>
  </si>
  <si>
    <t>tipkalo crne boje, ravno s povratom, 1 NO, 3A za AC-15, 230V, 50Hz,  22mm, ugradno, IP 65</t>
  </si>
  <si>
    <t>S.1.6</t>
  </si>
  <si>
    <t>tipkalo zelene boje, ravno s povratom, 1 NO, 3A za AC-15, 230V, 50Hz,  22mm, ugradno, IP 65</t>
  </si>
  <si>
    <t>S.1.7</t>
  </si>
  <si>
    <t>tipkalo crvene boje, ravno s povratom, 1 NO+1 NC, 3A za AC-15, 230V, 50Hz,  22mm, ugradno, IP 65</t>
  </si>
  <si>
    <t>S.1.8</t>
  </si>
  <si>
    <t>gljivasto tipkalo crvene boje za nužni isklop, 230V, 50Hz, 40mm, otpuštanje zakretanjem</t>
  </si>
  <si>
    <t>S.1.9</t>
  </si>
  <si>
    <t>voltmetarska preklopka za mjerenje jednog faznog i tri linijska napona (230/400V), te nultim položajem</t>
  </si>
  <si>
    <t>S.1.10</t>
  </si>
  <si>
    <t xml:space="preserve">automatski prekidač  B4A, 1p, 15 kA </t>
  </si>
  <si>
    <t>S.1.11</t>
  </si>
  <si>
    <t xml:space="preserve">automatski prekidač  B6A, 1p, 15 kA </t>
  </si>
  <si>
    <t>S.1.12</t>
  </si>
  <si>
    <t xml:space="preserve">automatski prekidač  B6A, 2p, 15 kA  </t>
  </si>
  <si>
    <t>S.1.13</t>
  </si>
  <si>
    <t xml:space="preserve">automatski prekidač  B6A, 3p, 15 kA  </t>
  </si>
  <si>
    <t>S.1.14</t>
  </si>
  <si>
    <t xml:space="preserve">automatski prekidač  B10A, 1p, 15 kA  </t>
  </si>
  <si>
    <t>S.1.15</t>
  </si>
  <si>
    <t xml:space="preserve">automatski prekidač  B16A, 1p, 15 kA  </t>
  </si>
  <si>
    <t>S.1.16</t>
  </si>
  <si>
    <t xml:space="preserve">automatski prekidač  B16A, 3p, 15 kA  </t>
  </si>
  <si>
    <t>S.1.17</t>
  </si>
  <si>
    <t xml:space="preserve">automatski prekidač  C40A, 4p, 15 kA  </t>
  </si>
  <si>
    <t>S.1.18</t>
  </si>
  <si>
    <t xml:space="preserve">kombinirani zaštitni prekidač B10/0,03A - 2P </t>
  </si>
  <si>
    <t>S.1.19</t>
  </si>
  <si>
    <t xml:space="preserve">kombinirani zaštitni prekidač B16/0,03A - 2P </t>
  </si>
  <si>
    <t>S.1.20</t>
  </si>
  <si>
    <t xml:space="preserve">kombinirani zaštitni prekidač C6/0,03A - 2P </t>
  </si>
  <si>
    <t>S.1.21</t>
  </si>
  <si>
    <t>stezaljka osigurač 1 A (cijevni 5×20 mm)</t>
  </si>
  <si>
    <t>S.1.22</t>
  </si>
  <si>
    <t>stezaljka osigurač 5 A (cijevni 5×20 mm)</t>
  </si>
  <si>
    <t>S.1.23</t>
  </si>
  <si>
    <t>termomagnetski motorski zaštitni prekidač 6,0-10,0A, tropolni, sa zakretnom ručicom i pomoćnim kontaktima (1+1) za signalizaciju položaja</t>
  </si>
  <si>
    <t>S.1.24</t>
  </si>
  <si>
    <t>uređaj za meko pokretanje i zaustavljanje (soft-start, soft-stop)  trofaznih elektromotora do 11,0 kW, 400V, 50 Hz.</t>
  </si>
  <si>
    <t>S.1.25</t>
  </si>
  <si>
    <t>sklopnik 12A - AC3, 230V, 50Hz, 3 polni s pomoćnim kontaktima 1NO+1NC. Stavkom je obuhvaćen i pomoćni kontaktni blok s kontaktima 2NO</t>
  </si>
  <si>
    <t>S.1.26</t>
  </si>
  <si>
    <t>relej s podnožjem, minijaturni, 4C/O-6A, 230V, 50Hz, s LED indikacijom.</t>
  </si>
  <si>
    <t>S.1.27</t>
  </si>
  <si>
    <t>relej s podnožjem, minijaturni, 4C/O-6A, 24DC, s LED indikacijom.</t>
  </si>
  <si>
    <t>S.1.28</t>
  </si>
  <si>
    <t>relej za kontrolu trofaznog napona i funkcije neutralnog vodiča, 2 C/O-6A, 400V, 50Hz</t>
  </si>
  <si>
    <t>S.1.29</t>
  </si>
  <si>
    <t>zaštitni relej za kontrolu prodora vode u elektromotora crpke, 230V, 50 Hz (relej mora biti usklađen sa zaštitom isporučenog elektromotora)</t>
  </si>
  <si>
    <t>S.1.30</t>
  </si>
  <si>
    <t>mehanički brojač sati rada, sedmeroznamenkasti, 230V, 50 Hz, bez mogućnosti reseta</t>
  </si>
  <si>
    <t>S.1.31</t>
  </si>
  <si>
    <t>voltmetar 0-500V, dimenzija 72×72mm, montaža na unutarnja vrata razvodnog ormara, komplet s pripadnim okvirom i stražnjim pokrovom</t>
  </si>
  <si>
    <t>S.1.32</t>
  </si>
  <si>
    <t>ampermetar za mjerenje struje motora 0-5A + skala 0-15/45A , dimenzija 72×72mm, komplet s pripadnim okvirom i stražnjim pokrovom</t>
  </si>
  <si>
    <t>S.1.33</t>
  </si>
  <si>
    <t>strujni mjerni transformator 15/5A, klasa 0,5, prolazni</t>
  </si>
  <si>
    <t>S.1.34</t>
  </si>
  <si>
    <t>strujni mjerni pretvornik 0-5A/4-20 mA,  230V AC, sa galvanskim odvajanjem</t>
  </si>
  <si>
    <t>S.1.35</t>
  </si>
  <si>
    <t xml:space="preserve">digitalni uređaj / pokazno - napojna jedinica za prikaz tlaka na tlačnom cjevovodu crpne stanice, 1 x ulaz+ 1 x galvanski odvojeni izlaz 4-20mA, 2 x N/C, s prikazom stanja relejnih kontakata i greški, 230V, 50 Hz, ugradnja na unutarnja vrata ormara. </t>
  </si>
  <si>
    <t>S.1.36</t>
  </si>
  <si>
    <t>transformator 400/230V, 160VA, 50Hz, s odvojenim namotima</t>
  </si>
  <si>
    <t>S.1.37</t>
  </si>
  <si>
    <t>transformator 230/24V, 160VA, 50Hz, s odvojenim namotima</t>
  </si>
  <si>
    <t>S.1.38</t>
  </si>
  <si>
    <t>signalizacijska svjetiljka - zelena, LED, ugradna, 230V, 50 Hz, IP 65</t>
  </si>
  <si>
    <t>S.1.39</t>
  </si>
  <si>
    <t>signalizacijska svjetiljka - crvena, LED, ugradna, 230V, 50 Hz, IP 65</t>
  </si>
  <si>
    <t>S.1.40</t>
  </si>
  <si>
    <t>signalizacijska svjetiljka - bijela, LED, ugradna, 230V, 50 Hz, IP 65</t>
  </si>
  <si>
    <t>S.1.41</t>
  </si>
  <si>
    <t>signalizacijska svjetiljka - žuta, LED, ugradna, 230V, 50 Hz, IP 65</t>
  </si>
  <si>
    <t>S.1.42</t>
  </si>
  <si>
    <t>prenaponska zaštita klase 2, 40 kA, 4p (3P+N),  400/230V, sa signalizacijskim kontaktom</t>
  </si>
  <si>
    <t>S.1.43</t>
  </si>
  <si>
    <t>prenaponska zaštita klase 3, 8 kA, 1p+N, 230V</t>
  </si>
  <si>
    <t>S.1.44</t>
  </si>
  <si>
    <t>prenaponska zaštita klase 3, 8 kA, 2p, 4-20 mA</t>
  </si>
  <si>
    <t>S.1.45</t>
  </si>
  <si>
    <t>kompl.</t>
  </si>
  <si>
    <t>S.1.46</t>
  </si>
  <si>
    <t>regulator vlage i temperature (hygrostat+termostat) 2A, 250V, s jednim NO kontaktom</t>
  </si>
  <si>
    <t>S.1.47</t>
  </si>
  <si>
    <t>grijač razvodnog ormara 90W / 230V AC</t>
  </si>
  <si>
    <t>S.1.48</t>
  </si>
  <si>
    <t>modul utičnica 230V, 16 A + fluo svjetiljka za rasvjetu ormara, 230V, 50Hz</t>
  </si>
  <si>
    <t>S.1.49</t>
  </si>
  <si>
    <t>krajnja sklopka za montažu na vrata ormara (neovlašten pristup)</t>
  </si>
  <si>
    <t>S.1.50</t>
  </si>
  <si>
    <t>utičnica 24V/2P, 16A, IEC 309 za montažu na DIN šinu</t>
  </si>
  <si>
    <t>S.1.51</t>
  </si>
  <si>
    <t>utičnica 230V/3P, 16A, IEC 309 za montažu na DIN šinu</t>
  </si>
  <si>
    <t>S.1.52</t>
  </si>
  <si>
    <t>utičnica za agregat 32A/400V/3P+N+PE IEC309</t>
  </si>
  <si>
    <t>S.1.53</t>
  </si>
  <si>
    <t>ugradnja 3p limitatora (isporuka HEP-ODS)</t>
  </si>
  <si>
    <t>S.1.54</t>
  </si>
  <si>
    <t>POK kanali, redne stezaljke, N i PE sabirnice, vodiči za ožičenje, spojni materijal, oznake, natpisne pločice, vijčani i spojni pribor, plastični držač sheme, te ostali sitni materijal.</t>
  </si>
  <si>
    <t>Razvodni ormar NUS-a crpne stanice CS "Povile Istok",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</si>
  <si>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500x1500x420 mm, komplet s tipskim poliesterskim postoljem 60mm</t>
  </si>
  <si>
    <t>grebenasta sklopka 12A/0-1/1p, ugradnja na unutarnja vrata</t>
  </si>
  <si>
    <t>S.2.4</t>
  </si>
  <si>
    <t>S.2.5</t>
  </si>
  <si>
    <t xml:space="preserve">automatski prekidač  C20A, 2p, 15 kA </t>
  </si>
  <si>
    <t>S.2.6</t>
  </si>
  <si>
    <t xml:space="preserve">automatski prekidač  B4A, 2p, za istosmjernu struju  </t>
  </si>
  <si>
    <t>S.2.7</t>
  </si>
  <si>
    <t>S.2.8</t>
  </si>
  <si>
    <t>S.2.9</t>
  </si>
  <si>
    <t>S.2.10</t>
  </si>
  <si>
    <t>S.2.11</t>
  </si>
  <si>
    <t>S.2.12</t>
  </si>
  <si>
    <t>S.2.13</t>
  </si>
  <si>
    <t>stabilizirani ispravljač napona, 230VAC / 24VDC, 8A</t>
  </si>
  <si>
    <t>S.2.14</t>
  </si>
  <si>
    <t>pretvornik napona, 12/24VDC, 8A</t>
  </si>
  <si>
    <t>S.2.15</t>
  </si>
  <si>
    <t>otpornička kombinacija/stezaljka za mjerenje, 1,5 kΩ, s priključnim kontaktima</t>
  </si>
  <si>
    <t>S.2.16</t>
  </si>
  <si>
    <t>'back-up'' baterija ukupnog kapaciteta 25Ah, 12V, long life - vijek trajanja duži od 10 godina bez održavanja</t>
  </si>
  <si>
    <t>S.2.17</t>
  </si>
  <si>
    <t>programibilni logički kontroler (PLC) za nadzor, upravljanje, obradu podataka te prosljeđivanje podataka u nadzorni centar i prijem komandi iz nadzornog centra,  kompatibilan s postojećom opremom Investitora. PLC je sastavljen iz sljedećih jedinica:</t>
  </si>
  <si>
    <t>S.2.17.1</t>
  </si>
  <si>
    <t>- CPU jedinica, napajanje 230V, 50 Hz,  s min. 20 digitalnih ulaza/12 digitalnih izlaza</t>
  </si>
  <si>
    <t>S.2.17.2</t>
  </si>
  <si>
    <t>- memorijski modul 64 kb</t>
  </si>
  <si>
    <t>S.2.17.3</t>
  </si>
  <si>
    <t>- modul digitalnih ulaza - 8 DI</t>
  </si>
  <si>
    <t>S.2.17.4</t>
  </si>
  <si>
    <t>- modul analognih ulaza 4-20mA - 4 AI</t>
  </si>
  <si>
    <t>S.2.17.5</t>
  </si>
  <si>
    <t>S.2.17.6</t>
  </si>
  <si>
    <t>- operaterski panel, alfa-numerički LCD prikaz, min. 4 linije sa po 20 znakova, za pregled i podešavanje rada crpne stanice (montaža na unutarnja vrata ormara), komplet s kabelom za spoj panela i PLC-a</t>
  </si>
  <si>
    <t>S.2.17.7</t>
  </si>
  <si>
    <t>- potrebni nosači, kabeli za povezivanje, pokrovni moduli.</t>
  </si>
  <si>
    <t>S.2.18</t>
  </si>
  <si>
    <t>Izrada programa i programiranje PLC-a (25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</si>
  <si>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Dorada postojeće aplikacije u nadređenom upravljačkom centru za prihvat i prikaz signalizacija, mjerenja i upravljanja crpne stanice.</t>
  </si>
  <si>
    <t>Ultrazvučni mjerač razine, sastavljen od pokazno - napojne jedinice za montiranje na DIN šinu, napajanje 230V, 50Hz, s min. 3 relejna izlaza s opcijom podešavanja izmjenjivanja crpki ("alternating pump"), 1 strujni izlaz 0/4-20mA, te sondom mjerača 0-10m, sa 20m originalnog kabela. Stavkom je obuhvaćeno i programiranje pokazno - napojne jedinice ugrađene u RO-CS.</t>
  </si>
  <si>
    <t>Plivajuća sklopka razine (kruška) s preklopnim kontaktom 24V, 1A i 10 m original kabela.</t>
  </si>
  <si>
    <t>Uteg s inox užetom, za fiksiranje položaja sklopki razine.</t>
  </si>
  <si>
    <t>Mjerač tlaka 0-10 bar za montažu na tlačni cjevovod, opremljen strujnim izlazom 4-20mA.  Stavkom je obuhvaćena izrada priključka G ½" (vanjski) na tlačni cjevovod uključujući i dobavu i montažu manometarskog ventila.</t>
  </si>
  <si>
    <t>Poliesterska spojna kutija s ugrađenim rednim stezaljkama (6×2,5mm2) i uvodnicama (1×Pg16+3×Pg11).</t>
  </si>
  <si>
    <t>Poliesterska spojna kutija s ugrađenim rednim stezaljkama (4×4mm2 + 4×2,5mm2) i uvodnicama (4×Pg19+4×Pg11).</t>
  </si>
  <si>
    <t>Kabeli položeni u zaštitnim cijevima u zemlji i po kabelskim kanalima u  crpnoj stanici. Kabeli moraju biti označeni oznakama sukladno električnoj shemi - limene pločice ili sl.</t>
  </si>
  <si>
    <t>- NYY-J 5x10mm2</t>
  </si>
  <si>
    <t>m</t>
  </si>
  <si>
    <t>- NYY-J 4x2,5mm2</t>
  </si>
  <si>
    <t>S.11.3</t>
  </si>
  <si>
    <t>- NYY-J 5x1,5mm2</t>
  </si>
  <si>
    <t>S.11.4</t>
  </si>
  <si>
    <t>- NYY-J 3x1,5mm2</t>
  </si>
  <si>
    <t>S.11.5</t>
  </si>
  <si>
    <t>- NYY-J 3x2,5mm2</t>
  </si>
  <si>
    <t>S.11.6</t>
  </si>
  <si>
    <t>- LIYCY 4x0,75mm2</t>
  </si>
  <si>
    <t>S.11.7</t>
  </si>
  <si>
    <t>- LIYCY 12x0,75mm2</t>
  </si>
  <si>
    <t>S.11.8</t>
  </si>
  <si>
    <t>- P/F-Y 1x50mm2</t>
  </si>
  <si>
    <t>Plastične tvrde instalacijske cijevi PNT DN 22 mm, komplet sa spojnim i montažnim priborom.</t>
  </si>
  <si>
    <t>Prokromski kabelski kanal 100/60mm, komplet s poklopcem, pripadajućim nosačima, spojnim i montažnim priborom.</t>
  </si>
  <si>
    <t>Tipski nosač za ovješenje kabela crpki u crpnom zdencu, komplet s montažnim priborom.</t>
  </si>
  <si>
    <t>Modularni sustav za vodotijesno brtvljenje prolaza kabela kroz PVC cijev  ø 110 i ø  50 mm, sastavljen od okrugle gumene brtve (učvršćenje na podlogu pritezanjem vijaka) i prilagodljivih brtvenih elementa (modula) dužine 60 mm izrađenih od EPDM gume. Na modulima kroz koje se ne polažu kabeli ugrađuje se modul sa jezgrom koji služi kao rezerva.</t>
  </si>
  <si>
    <t>Nosač plovnih sklopki razine  i sonde ultrazvučnog mjerača razine izrađeni od inoxa, komplet s montažnim i spojnim priborom.</t>
  </si>
  <si>
    <t>Montaža i spajanje kabela crpki.</t>
  </si>
  <si>
    <t>A.1.2.1.2</t>
  </si>
  <si>
    <t>UZEMLJENJE I IZJEDNAČIVANJE POTENCIJALA DOSTUPNIH VODLJIVIH DIJELOVA</t>
  </si>
  <si>
    <t>Inox traka  30×3,5 mm (HRN EN 50164-2)  položena u temelje crpne stanice, do razvodnog ormara crpne stanice i u okolnom terenu.</t>
  </si>
  <si>
    <t>Inox žica ø 8mm  (HRN EN 50164-2) položena do većih metalnih masa i kao sabirnica za izjednačivanje potencijala vodljivih dijelova/metalnih masa.</t>
  </si>
  <si>
    <t>Spoj trake na traku i trake na žicu izveden standardnom križnom spojnicom.</t>
  </si>
  <si>
    <t>Pokositreni vodiči H07-VR položeni u instalacijskim plastičnim cijevima, komplet s cijevima, obujmicama i vijčanim priborom:</t>
  </si>
  <si>
    <t>- 6 mm2</t>
  </si>
  <si>
    <t>- 16 mm2</t>
  </si>
  <si>
    <t>Izvedba premoštenja cijevnih prirubnica podlaganjem nazubljene podloške ispod jednog vijka prirubnice ili premosnicom od inox lima.</t>
  </si>
  <si>
    <t>Izvedba spojeva žice i vodiča na metalne mase (armaturu u betonu, cijevi, ograde, poklopce i drugo) vijčano i s obujmicama.</t>
  </si>
  <si>
    <t>A.1.2.1.3</t>
  </si>
  <si>
    <t>TEHNIČKA DOKUMENTACIJA I ISPITIVANJE INSTALACIJE</t>
  </si>
  <si>
    <t xml:space="preserve">Izrada Izvedbenog elektrotehničkog projekata  za sve radove obuhvaćene ovim troškovnikom, a sve u skladu s glavnim projektima i pripadajućim potvrdama glavnih projekata i sukladno odabranoj tehnologiji izvođenja radova Izvođača. Izvedbeni projekti moraju biti u svemu izrađeni sukladno Zakonu o gradnji. Izvedbeni projekt izraditi u šest tiskanih primjeraka i dva primjerka na digitalnom mediju i predati Naručitelju. </t>
  </si>
  <si>
    <t>Ispitivanje instalacije crpne stanice i izdavanje izvješća o  ispitivanju:</t>
  </si>
  <si>
    <t>- provjeravanja i  ispitivanja sukladno Tehničkom propisu za niskonaponske električne instalacije, a prema HRN HD 60364-6:2007.</t>
  </si>
  <si>
    <t>- ispitivanje zaštite od električnog udara (automatski iskop napajanja)</t>
  </si>
  <si>
    <t>- ispitivanje neprekidnosti vodiča</t>
  </si>
  <si>
    <t>- ispitivanje izolacijskog otpora el. instalacije</t>
  </si>
  <si>
    <t>- mjerenje otpora uzemljenja</t>
  </si>
  <si>
    <t>- ispitivanje i provjera svih funkcija automatskog rada,  puštanje u rad</t>
  </si>
  <si>
    <t>- ispitivanje i provjera svih funkcija sustava NUS-a,  puštanje u rad.</t>
  </si>
  <si>
    <t>Obuka korisnika crpne stanice.</t>
  </si>
  <si>
    <t>Izrada uputa za rukovanje za crpnu stanicu.</t>
  </si>
  <si>
    <t>Projekt izvedenog stanja crpne stanice (Izvedbeni projekt sa svim ucrtanim izmjenama i dopunama sukladno stvarno izvedenom stanju) izrađen u 3 primjerka, te izrada i predaja dokumentacije programske opreme u klasičnom i elektronskom obliku (3 kompleta primjeraka).</t>
  </si>
  <si>
    <t>A.1.2.2</t>
  </si>
  <si>
    <t>A.1.2.2.1</t>
  </si>
  <si>
    <t>Razvodni ormar energetike i automatike crpne stanice CS "Povile Zapad", predviđeni kao  tipski slobodnostojeći poliesterski razvodni ormari, sastavljen iz sljedećih komponenti:</t>
  </si>
  <si>
    <t>Razvodni ormar NUS-a crpne stanice CS "Povile Zapad", predviđeni kao  tipski slobodnostojeći poliesterski razvodni ormari, sastavljen iz sljedećih komponenti:</t>
  </si>
  <si>
    <t>- NYY-J 4x4mm2</t>
  </si>
  <si>
    <t>A.1.2.2.2</t>
  </si>
  <si>
    <t>A.1.2.2.3</t>
  </si>
  <si>
    <t>PODRUČJE GRABROVA / MUROSKVA - ELEKTROTEHNIČKI RADOVI</t>
  </si>
  <si>
    <t>A.2.2.1.1</t>
  </si>
  <si>
    <t>Razvodni ormar energetike i automatike crpne stanice CS "Muroskva",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</si>
  <si>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1250x1500x420 mm, komplet s tipskim poliesterskim postoljem 60mm</t>
  </si>
  <si>
    <t>tropolni automatski prekidač, kompaktnog tipa, 100 A, fiksne izvedbe, za pogonski napon 400 V, prekidna moć min. 25kA, komplet s termomagnetskom zaštitnom jedinicom 63 A (Ir=0,8-1×In, Im=5-10×In), te isklopnim okidačem 230V AC i pomoćnim kontaktima za signalizaciju stanja</t>
  </si>
  <si>
    <t>grebenasta sklopka 50A/1-0-2-/4p, ugradnja na unutarnja vrata</t>
  </si>
  <si>
    <t xml:space="preserve">automatski prekidač  C20A, 3p, 15 kA  </t>
  </si>
  <si>
    <t>termomagnetski motorski zaštitni prekidač 17,0-25,0A, tropolni, sa zakretnom ručicom i pomoćnim kontaktima (1+1) za signalizaciju položaja</t>
  </si>
  <si>
    <t>mikroprocesorski uređaj za meko pokretanje i zaustavljanje (soft-start, soft-stop)  trofaznih elektromotora do 15,0 kW, 400V, 50 Hz.</t>
  </si>
  <si>
    <t>energetski sklopnik 32A - AC3, 230V, 50Hz, 3 polni s pomoćnim kontaktima 1NO+1NC. Stavkom je obuhvaćen i pomoćni kontaktni blok s kontaktima 2NO</t>
  </si>
  <si>
    <t xml:space="preserve">pomoćni sklopnik s kontaktima 4NO, Ith=10A, 230V, 50Hz, </t>
  </si>
  <si>
    <t>kondenzatorski sklopnik za uklop trofaznih kondenzatorskih baterija do 12,5 kVAr, 230V, 50Hz, 3 polni s pomoćnim kontaktima 1NO+1NC.</t>
  </si>
  <si>
    <t>trofazna kondenzatorska baterija 5,0kVAr, 400V, 50Hz</t>
  </si>
  <si>
    <t>ampermetar za mjerenje struje motora 0-5A + skala 0-40/80A , dimenzija 72×72mm, komplet s pripadnim okvirom i stražnjim pokrovom</t>
  </si>
  <si>
    <t>strujni mjerni transformator 40/5A, klasa 0,5, prolazni</t>
  </si>
  <si>
    <t>S.1.55</t>
  </si>
  <si>
    <t>S.1.56</t>
  </si>
  <si>
    <t>S.1.57</t>
  </si>
  <si>
    <t>Razvodni ormar NUS-a crpne stanice CS "Muroskva", predviđeni kao  tipski slobodnostojeći poliesterski razvodni ormari, sastavljen iz sljedećih komponenti:</t>
  </si>
  <si>
    <t>Izrada programa i programiranje PLC-a (27 DI, 5 DO, 6 AI) i operaterskog panela (prikaz razine u CZ, protoka i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</si>
  <si>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Mjerač tlaka 0-20 bar za montažu na tlačni cjevovod, opremljen strujnim izlazom 4-20mA.  Stavkom je obuhvaćena izrada priključka G ½" (vanjski) na tlačni cjevovod uključujući i dobavu i montažu manometarskog ventila.</t>
  </si>
  <si>
    <t>Poliesterska spojna kutija s ugrađenim rednim stezaljkama (8×2,5mm2) i uvodnicama (1×Pg16+4×Pg11).</t>
  </si>
  <si>
    <t>Poliesterska spojna kutija s ugrađenim rednim stezaljkama (4×6mm2 + 4×2,5mm2) i uvodnicama (4×Pg21+4×Pg16).</t>
  </si>
  <si>
    <t>- NYY-J 5x16mm2</t>
  </si>
  <si>
    <t>- NYY-J 4x6mm2</t>
  </si>
  <si>
    <t>Spajanje, podešavanje i parametriranje mjerača protoka.</t>
  </si>
  <si>
    <t>A.2.2.1.2</t>
  </si>
  <si>
    <t>Inox traka  30×3,5 mm (HRN EN 50164-2)  položena u rov oko temelja crpne stanice, do razvodnog ormara crpne stanice i u okolnom terenu.</t>
  </si>
  <si>
    <t>A.2.2.1.3</t>
  </si>
  <si>
    <r>
      <t>ventilator za prisilnu ventilaciju ormara, 130 m</t>
    </r>
    <r>
      <rPr>
        <vertAlign val="superscript"/>
        <sz val="10"/>
        <rFont val="Calibri"/>
        <family val="2"/>
        <scheme val="minor"/>
      </rPr>
      <t>3</t>
    </r>
    <r>
      <rPr>
        <sz val="10"/>
        <rFont val="Calibri"/>
        <family val="2"/>
        <scheme val="minor"/>
      </rPr>
      <t>/h, 230 V, 50 Hz, u zaštiti IP 54, komplet s dvije zaštitne rešetke i dva kompleta filtera.</t>
    </r>
  </si>
  <si>
    <t xml:space="preserve">Strojno-ručni iskop građevinske jame za izgradnju crpne stanice i plato elektroormara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</si>
  <si>
    <r>
      <t xml:space="preserve">Betoniranje dna, zidova i pokrovne ploče retencijskog bazena </t>
    </r>
    <r>
      <rPr>
        <sz val="10"/>
        <color rgb="FF0070C0"/>
        <rFont val="Calibri"/>
        <family val="2"/>
        <scheme val="minor"/>
      </rPr>
      <t>i ulaznog okna</t>
    </r>
    <r>
      <rPr>
        <sz val="10"/>
        <rFont val="Calibri"/>
        <family val="2"/>
        <scheme val="minor"/>
      </rPr>
      <t>, vodonepropusnim betonom (vodonepropusnost ispitati prema HRN EN 12390-8). Zidove izvoditi u dvostranoj oplati uz obavezno pervibriranje. Debljine dna, zidova i ploče su 20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r>
  </si>
  <si>
    <r>
      <t>Iskolčenje građevine</t>
    </r>
    <r>
      <rPr>
        <sz val="10"/>
        <color rgb="FF0070C0"/>
        <rFont val="Calibri"/>
        <family val="2"/>
        <scheme val="minor"/>
      </rPr>
      <t xml:space="preserve"> okna redukcijske stanice</t>
    </r>
    <r>
      <rPr>
        <sz val="10"/>
        <rFont val="Calibri"/>
        <family val="2"/>
        <scheme val="minor"/>
      </rPr>
      <t>,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r>
  </si>
  <si>
    <r>
      <t xml:space="preserve">Strojno-ručni iskop građevinske jame za izgradnju okna </t>
    </r>
    <r>
      <rPr>
        <sz val="10"/>
        <color rgb="FF0070C0"/>
        <rFont val="Calibri"/>
        <family val="2"/>
        <scheme val="minor"/>
      </rPr>
      <t>redukcijske stanice</t>
    </r>
    <r>
      <rPr>
        <sz val="10"/>
        <rFont val="Calibri"/>
        <family val="2"/>
        <scheme val="minor"/>
      </rPr>
      <t xml:space="preserv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r>
  </si>
  <si>
    <r>
      <t xml:space="preserve">Osiguranje prometa za vrijeme izvođenja radova na izgradnji </t>
    </r>
    <r>
      <rPr>
        <sz val="10"/>
        <color rgb="FF0070C0"/>
        <rFont val="Calibri"/>
        <family val="2"/>
        <scheme val="minor"/>
      </rPr>
      <t>redukcijske stanice</t>
    </r>
    <r>
      <rPr>
        <sz val="10"/>
        <rFont val="Calibri"/>
        <family val="2"/>
        <scheme val="minor"/>
      </rPr>
      <t>, po i uz prometnice. Regulaciju prometa provesti postavom raznih prometnih i svjetlosnih signala. Izvesti prema prometnom rješenju i zahtjevu ustanove nadležne za sigurnost prometa.
Obračun kompletno izvedenih radova.</t>
    </r>
  </si>
  <si>
    <r>
      <t>Iskolčenje građevine</t>
    </r>
    <r>
      <rPr>
        <sz val="10"/>
        <color rgb="FF0070C0"/>
        <rFont val="Calibri"/>
        <family val="2"/>
        <scheme val="minor"/>
      </rPr>
      <t xml:space="preserve"> zasunskog okna</t>
    </r>
    <r>
      <rPr>
        <sz val="10"/>
        <rFont val="Calibri"/>
        <family val="2"/>
        <scheme val="minor"/>
      </rPr>
      <t>,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r>
  </si>
  <si>
    <r>
      <t>Strojno-ručni iskop građevinske jame za izgradnju</t>
    </r>
    <r>
      <rPr>
        <sz val="10"/>
        <color rgb="FFFF0000"/>
        <rFont val="Calibri"/>
        <family val="2"/>
        <scheme val="minor"/>
      </rPr>
      <t xml:space="preserve"> </t>
    </r>
    <r>
      <rPr>
        <sz val="10"/>
        <color rgb="FF0070C0"/>
        <rFont val="Calibri"/>
        <family val="2"/>
        <scheme val="minor"/>
      </rPr>
      <t>zasunskog okna</t>
    </r>
    <r>
      <rPr>
        <sz val="10"/>
        <rFont val="Calibri"/>
        <family val="2"/>
        <scheme val="minor"/>
      </rPr>
      <t xml:space="preserv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r>
  </si>
  <si>
    <r>
      <t xml:space="preserve">Osiguranje prometa za vrijeme izvođenja radova na izgradnji </t>
    </r>
    <r>
      <rPr>
        <sz val="10"/>
        <color rgb="FF0070C0"/>
        <rFont val="Calibri"/>
        <family val="2"/>
        <scheme val="minor"/>
      </rPr>
      <t>zasunskog okna</t>
    </r>
    <r>
      <rPr>
        <sz val="10"/>
        <rFont val="Calibri"/>
        <family val="2"/>
        <scheme val="minor"/>
      </rPr>
      <t>, po i uz prometnice. Regulaciju prometa provesti postavom raznih prometnih i svjetlosnih signala. Izvesti prema prometnom rješenju i zahtjevu ustanove nadležne za sigurnost prometa.
Obračun kompletno izvedenih radova.</t>
    </r>
  </si>
  <si>
    <r>
      <t>Razbijanje i kompletna obnova postojećeg armirano betonskog kanala vodotoka "Brzet". Sve izvesti prema postojećem stanju betonom C20/25.  Uključena je armatura (ČELIK: B500B) s količinom od 100 kg armature za 1 m³ betona. Minimalna debljina betonske obloge = 30 cm.  Obnovu izvršiti u ukupnoj duljini od 10 m (5 m prije prolaza cjevovoda i 5 m poslije = 0,3×2×10= 6 m</t>
    </r>
    <r>
      <rPr>
        <vertAlign val="superscript"/>
        <sz val="10"/>
        <color rgb="FF00B0F0"/>
        <rFont val="Calibri"/>
        <family val="2"/>
        <scheme val="minor"/>
      </rPr>
      <t>3</t>
    </r>
    <r>
      <rPr>
        <sz val="10"/>
        <color rgb="FF00B0F0"/>
        <rFont val="Calibri"/>
        <family val="2"/>
        <scheme val="minor"/>
      </rPr>
      <t xml:space="preserve"> betona). Jedinična cijena uključuje dobavu i dopremu betona, sav potreban rad, materijal, pomoćna sredstva i transport za kompletnu izvedbu stavke, te također uključuje eventualno crpljenje vode i regulaciju vodotoka (u suradnji s nadležnim službama).
Obračun po kompletno izvedenoj obnovi. 
Napomena: OBRAČUNATI RADOVI ZA KANALIZACIJU I VODOVOD</t>
    </r>
  </si>
  <si>
    <r>
      <t>Strojno-ručni iskop  za izvedbu proširenja i produbljenja rova na mjestima izrade raznih građevina na trasi</t>
    </r>
    <r>
      <rPr>
        <sz val="10"/>
        <color rgb="FF00B0F0"/>
        <rFont val="Calibri"/>
        <family val="2"/>
        <scheme val="minor"/>
      </rPr>
      <t xml:space="preserve"> (vodovodna okna, hidranti, ...)</t>
    </r>
    <r>
      <rPr>
        <sz val="10"/>
        <rFont val="Calibri"/>
        <family val="2"/>
        <scheme val="minor"/>
      </rPr>
      <t>. Uključeno razupiranje za zaštitu od obrušavanja, sa svim potrebnim radom i materijalom te crpljenje površinske i podzemne vode. 
Ostali opis kao prva stavka iskopa rova.
Obračun po m³ iskopanog materijala u sraslom stanju.</t>
    </r>
  </si>
  <si>
    <r>
      <t>Novi vodovodni priključci</t>
    </r>
    <r>
      <rPr>
        <sz val="10"/>
        <color rgb="FF0070C0"/>
        <rFont val="Calibri"/>
        <family val="2"/>
        <scheme val="minor"/>
      </rPr>
      <t xml:space="preserve"> + rekonstrukcija postojećih</t>
    </r>
  </si>
  <si>
    <r>
      <t xml:space="preserve">Javne ceste (lokalne, županijske i državne ceste) </t>
    </r>
    <r>
      <rPr>
        <sz val="10"/>
        <color rgb="FF0070C0"/>
        <rFont val="Calibri"/>
        <family val="2"/>
        <scheme val="minor"/>
      </rPr>
      <t>(4x)</t>
    </r>
  </si>
  <si>
    <t>D.2.2.1</t>
  </si>
  <si>
    <t>D.2.2.1.1</t>
  </si>
  <si>
    <t>Razvodni ormar energetike i automatike crpne stanice CS "Zagori", predviđeni kao  tipski zidni poliesterski razvodni ormari, sastavljen iz sljedećih komponenti:</t>
  </si>
  <si>
    <t>kućište - razvodni ormar izrađen iz armiranog poliestera, u zaštiti IP55, UV stabilan, sa pločom za montažu opreme, vanjskim vratima s ručicom za zaključavanje, min. veličine 1250x1500x420 mm, komplet s priborom za montažu na zid</t>
  </si>
  <si>
    <t>tropolni automatski prekidač, kompaktnog tipa, 100 A, fiksne izvedbe, za pogonski napon 400 V, prekidna moć min. 25kA, komplet s termomagnetskom zaštitnom jedinicom 50 A (Ir=0,8-1×In, Im=5-10×In), te isklopnim okidačem 230V AC i pomoćnim kontaktima za signalizaciju stanja</t>
  </si>
  <si>
    <t>grebenasta sklopka 12A/1-2/1p, ugradnja na unutarnja vrata</t>
  </si>
  <si>
    <t>grebenasta sklopka 12A/0-1-2-3/1p, ugradnja na unutarnja vrata</t>
  </si>
  <si>
    <t xml:space="preserve">automatski prekidač  B20A, 3p, 15 kA  </t>
  </si>
  <si>
    <t xml:space="preserve">automatski prekidač  C16A, 3p, 15 kA  </t>
  </si>
  <si>
    <t>uređaj diferencijalne struje RCD 40A/0,03A-4P</t>
  </si>
  <si>
    <t>uređaj diferencijalne struje RCD 25A/0,03A-4P</t>
  </si>
  <si>
    <t>stezaljka osigurač 4 A (cijevni 5×20 mm)</t>
  </si>
  <si>
    <t>termomagnetski motorski zaštitni prekidač 12,0-18,0A, tropolni, sa zakretnom ručicom i pomoćnim kontaktima (1+1) za signalizaciju položaja</t>
  </si>
  <si>
    <t>mikroprocesorski uređaj za meko pokretanje i zaustavljanje (soft-start, soft-stop)  trofaznih elektromotora do 11,0 kW, 400V, 50 Hz.</t>
  </si>
  <si>
    <t>energetski sklopnik 25A - AC3, 230V, 50Hz, 3 polni s pomoćnim kontaktima 1NO+1NC. Stavkom je obuhvaćen i pomoćni kontaktni blok s kontaktima 2NO</t>
  </si>
  <si>
    <t>energetski sklopnik 9A - AC3, 230V, 50Hz, 3 polni s pomoćnim kontaktima 1NO+1NC</t>
  </si>
  <si>
    <t>trofazna kondenzatorska baterija 2,5kVAr, 400V, 50Hz</t>
  </si>
  <si>
    <t>ampermetar za mjerenje struje motora 0-5A + skala 0-20/60A , dimenzija 72×72mm, komplet s pripadnim okvirom i stražnjim pokrovom</t>
  </si>
  <si>
    <t>strujni mjerni transformator 20/5A, klasa 0,5, prolazni</t>
  </si>
  <si>
    <t>transformator 230/24V, 100VA, 50Hz, s odvojenim namotima</t>
  </si>
  <si>
    <t>S.1.58</t>
  </si>
  <si>
    <t>potporni čelični nosač razvodnog ormara izrađen od inox profila 40×20mm, dimenzija 400mmx1250mmx420mm (v x š x d). Stavka obuhvaća izradu nosača prema nacrtnoj dokumentaciji (nacrt br.4, list 29), te potreban spojni i montažni pribor za montažu na zid u prostoru crpne stanice.</t>
  </si>
  <si>
    <t>S.1.59</t>
  </si>
  <si>
    <t>S.1.60</t>
  </si>
  <si>
    <t>Razvodni ormar NUS-a crpne stanice CS "Zagori", predviđeni kao  tipski zidni poliesterski razvodni ormari, sastavljen iz sljedećih komponenti:</t>
  </si>
  <si>
    <t>kućište - razvodni ormar izrađen iz armiranog poliestera, u zaštiti IP55, UV stabilan, sa pločom za montažu opreme, vanjskim vratima s ručicom za zaključavanje, min. veličine 500x1500x420 mm, komplet s priborom za montažu na zid</t>
  </si>
  <si>
    <t xml:space="preserve">automatski prekidač  B10A, 1p, 15 kA </t>
  </si>
  <si>
    <t>prenaponska zaštita klase 3, 20 kA, 1p+N, 230V</t>
  </si>
  <si>
    <t>S.2.18.1</t>
  </si>
  <si>
    <t>S.2.18.2</t>
  </si>
  <si>
    <t>S.2.18.3</t>
  </si>
  <si>
    <t>S.2.18.4</t>
  </si>
  <si>
    <t>S.2.18.5</t>
  </si>
  <si>
    <t>S.2.18.6</t>
  </si>
  <si>
    <t>S.2.18.7</t>
  </si>
  <si>
    <t>S.2.19</t>
  </si>
  <si>
    <t>potporni čelični nosač razvodnog ormara izrađen od inox profila 40×20mm, dimenzija 400mmx500mmx420mm (v x š x d). Stavka obuhvaća izradu nosača prema nacrtnoj dokumentaciji (nacrt br.4, list 29), te potreban spojni i montažni pribor za montažu na zid u prostoru crpne stanice.</t>
  </si>
  <si>
    <t>S.2.20</t>
  </si>
  <si>
    <t>Izrada programa i programiranje PLC-a (27 DI, 6 DO, 5 AI) i operaterskog panela (prikaz razine u CZ, tlaka na izlaznom cjevovodu, rada i greški ugrađenih crpki i automatske rešetke).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</si>
  <si>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Konduktivni signalizator razine s 2 komada odgovarajućih sondi za indikaciju prisutnosti vode u crpnoj stanici (prodor vode). Relej signalizatora se ugrađuje u razvodni ormar crpne stanice, a predviđen je za napon napajanja 230V te opremljen relejnim izlazom (1NO/NC).
Stavkom je obuhvaćena i izrada odgovarajućeg metalnog nosača sonde koji se montira na zid.</t>
  </si>
  <si>
    <t>- FG70R 5x35mm2</t>
  </si>
  <si>
    <t>- NYY-J 7x1,5mm2</t>
  </si>
  <si>
    <t>S.12.3</t>
  </si>
  <si>
    <t>- NYY-J 5x4mm2</t>
  </si>
  <si>
    <t>S.12.4</t>
  </si>
  <si>
    <t>S.12.5</t>
  </si>
  <si>
    <t>S.12.6</t>
  </si>
  <si>
    <t>S.12.7</t>
  </si>
  <si>
    <t>S.12.8</t>
  </si>
  <si>
    <t>S.12.9</t>
  </si>
  <si>
    <t>S.12.10</t>
  </si>
  <si>
    <t>- NYM-J 3x1,5mm2</t>
  </si>
  <si>
    <t>S.12.11</t>
  </si>
  <si>
    <t>- NYM-J 3x2,5mm2</t>
  </si>
  <si>
    <t>S.12.12</t>
  </si>
  <si>
    <t>- NYM-J 4x1,5mm2</t>
  </si>
  <si>
    <t>S.12.13</t>
  </si>
  <si>
    <t>- NYM-J 5x2,5mm2</t>
  </si>
  <si>
    <t>S.12.14</t>
  </si>
  <si>
    <t>Prokromski kabelski kanal 200/60mm, komplet s poklopcem, pripadajućim nosačima, spojnim i montažnim priborom.</t>
  </si>
  <si>
    <t>Prokromski kabelski kanal 50/60mm, komplet s poklopcem, pripadajućim nosačima, spojnim i montažnim priborom.</t>
  </si>
  <si>
    <t>Montaža i spajanje napojnih i signalnih kabela uz elektro-opremu automatske fine rešetke (kabeli i razvodni ormari prema specifikaciji tehnološke opreme).</t>
  </si>
  <si>
    <t>Montaža i spajanje napojnih i signalnih kabela uz elektro-opremu uređaja za obradu zraka (kabeli i razvodni ormari prema specifikaciji tehnološke opreme).</t>
  </si>
  <si>
    <t>Olovne natpisne pločice za napojni energetski kabel s oznakom pripadnog strujnog kruga i trase kabela postavljene na kabel svakih 15-20 metara</t>
  </si>
  <si>
    <t>Upozoravajuća PVC traka s natpisom "POZOR - ENERGETSKI KABEL" postavljena u rov iznad energetskog kabela na dvije različite visine.</t>
  </si>
  <si>
    <t>Nadgradna rasvjetna armatura s fluo cijevima 2×58W/840 i elektronskom prigušnicom, u zaštiti min IP 65, komplet s ovjesnim priborom za montažu na strop. Stavka obuhvaća dobavu i ugradnju fluo cijevi.</t>
  </si>
  <si>
    <t>Asimetrični reflektor za vanjsku rasvjetu ulaza s halogenim izvorom svjetlosti snage 100W, u zaštiti min IP66, s IC senzorom, kompet s priborom za montažu na zid</t>
  </si>
  <si>
    <t>Svjetiljka za sigurnosno osvjetljenje, u zaštiti IP65, s fluo cijevi 8 W i autonomije rada 3 h, komplet s odgovarajućim piktogramom i priborom za montažu na zid</t>
  </si>
  <si>
    <t>Nadžbukna jednopolne, obične (isklopne) sklopka 10A, zaštita IP55</t>
  </si>
  <si>
    <t>S.29</t>
  </si>
  <si>
    <t>Utičnica  2P+PE  16 A - 250 V, nadžbukna, u zaštiti min IP55.</t>
  </si>
  <si>
    <t>S.30</t>
  </si>
  <si>
    <t>Utičnica  4P+PE  16 A - 400 V, nadžbukna, u zaštiti min IP55.</t>
  </si>
  <si>
    <t>S.31</t>
  </si>
  <si>
    <t>Utičnica  2P,  16 A - 24V AC, nadžbukna, u zaštiti min IP55.</t>
  </si>
  <si>
    <t>S.32</t>
  </si>
  <si>
    <t>Odpajanje i demotaža postojećeg razvodnog ormara crpne stanice, razvodnog ormara postojeće grube rešetke i pripadnog kabelskog razvoda te predaja Investitoru na daljnje raspolaganje.</t>
  </si>
  <si>
    <t>S.33</t>
  </si>
  <si>
    <t>Odpajanje i demotaža postojećih strujnih krugova rasvjete i utičnica i predaja Investitoru na daljnje raposlaganje (ukupno 7 strujnih krugova).</t>
  </si>
  <si>
    <t>D.2.2.1.2</t>
  </si>
  <si>
    <t>UZEMLJENJE I IZJEDNAČIVANJE POTENCIJALA DOSTUPNIH VODLJIVIH DIJELOVA I VANJSKI LPS</t>
  </si>
  <si>
    <t>Inox žica Ø8 mm  položena po obodnom nadzitku krova crpne stanice, komplet sa potrebnim nosačima za ravni krov.</t>
  </si>
  <si>
    <t>Rastavna spojnica - mjerno mjesrto za žicu Ø8 mm.</t>
  </si>
  <si>
    <t>Vertikalna zaštita izvoda uzemljivača do rastavne spojnice sustava LPS-a, zajedno sa nosačima, vijcima 50mm i PVC tiplama Ø8mm, plastificirana u bijeloj boji, dužine 1,50m.</t>
  </si>
  <si>
    <t>Demontaža postojećeg vanjskog sustava zaštite od munje na krovu crpne stanice, komplet s vertikalnim odvodima i pripadnim mjernim spojevima.</t>
  </si>
  <si>
    <t>D.2.2.1.3</t>
  </si>
  <si>
    <t>- završni pregled i ispitivanje izvedenog sustava zaštite od djelovanja munje (LPS-s) od strane ovlaštene osobe uporabom važećih normi iz priloga C.4. "Tehničkog propisa za sustave zaštite od djelovanja munje na građevinama" (NN 87/08 i 33/10) prema važećem programu ispitivanja te izrada Zapisnika o ispitivanju sukladnog navedenom pravilniku i otvaranje revizijske knjige.</t>
  </si>
  <si>
    <t>D.1.2</t>
  </si>
  <si>
    <t>D.1.2.1</t>
  </si>
  <si>
    <t>D.1.2.1.1</t>
  </si>
  <si>
    <t>Razvodni ormar energetike i automatike crpne stanice CS "Crveni Križ", predviđeni kao  tipski slobodnostojeći poliesterski razvodni ormari, sastavljen iz sljedećih komponenti:</t>
  </si>
  <si>
    <t>tropolni automatski prekidač, kompaktnog tipa, 100 A, fiksne izvedbe, za pogonski napon 400 V, prekidna moć min. 25kA, komplet s termomagnetskom zaštitnom jedinicom 40 A (Ir=0,8-1×In, Im=5-10×In), te isklopnim okidačem 230V AC i pomoćnim kontaktima za signalizaciju stanja</t>
  </si>
  <si>
    <t>zaštitni relej za kontrolu prodora vode u elektromotor crpke, 230V, 50 Hz (relej mora biti usklađen sa zaštitom isporučenog elektromotora)</t>
  </si>
  <si>
    <t>Razvodni ormar NUS-a crpne stanice CS "Crveni Križ", predviđeni kao  tipski slobodnostojeći poliesterski razvodni ormari, sastavljen iz sljedećih komponenti:</t>
  </si>
  <si>
    <t>Izrada programa i programiranje PLC-a (23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</si>
  <si>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3 relejna izlaza s opcijom podešavanja izmjenjivanja crpki ("alternating pump"), 1 strujni izlaz 0/4-20mA, te sondom mjerača 0-10m, sa 25m originalnog kabela. Stavkom je obuhvaćeno i programiranje pokazno - napojne jedinice ugrađene u RO-CS.</t>
  </si>
  <si>
    <t>- NYY-J 4x1,5mm2</t>
  </si>
  <si>
    <t>S.11.9</t>
  </si>
  <si>
    <t>Montaža i spajanje napojnih i signalnih kabela uz elektro-opremu uređaja za obradu zraka (kabeli i razvodni ormar prema specifikaciji tehnološke opreme).</t>
  </si>
  <si>
    <t>Odpajanje i demotaža postojećeg razvodnog ormara crpne stanice i predaja Investitoru na daljnje raspolaganje.</t>
  </si>
  <si>
    <t>D.1.2.1.2</t>
  </si>
  <si>
    <t>D.1.2.1.3</t>
  </si>
  <si>
    <t xml:space="preserve">Izrada Izvedbenog elektrotehničkog projekata  za sve radove obuhvaćene ovim troškovnikom, a sve u skladu s glavnim projektima za izvedbu radova. Izvedbeni projekti moraju biti u svemu izrađeni sukladno Zakonu o gradnji. Izvedbeni projekt izraditi u šest tiskanih primjeraka i dva primjerka na digitalnom mediju i predati Naručitelju. </t>
  </si>
  <si>
    <t>CS CRVENI KRIŽ - ELEKTROTEHNIČKI RADOVI</t>
  </si>
  <si>
    <t>CRPNA STANICA POVILE ISTOK</t>
  </si>
  <si>
    <t>CRPNA STANICA POVILE ZAPAD</t>
  </si>
  <si>
    <t>CRPNA STANICA MUROSKVA</t>
  </si>
  <si>
    <t>CRPNA STANICA CRVENI KRIŽ</t>
  </si>
  <si>
    <t>CS ZAGORI - ELEKTROTEHNIČKI RADOVI</t>
  </si>
  <si>
    <t>CRPNA STANICA ZAGORI</t>
  </si>
  <si>
    <t>IZGRADNJA, REKONSTRUKCIJA I SANACIJA SUSTAVA ODVODNJE I VODOOPSKRBE</t>
  </si>
  <si>
    <t>SUSTAV ODVODNJE I VODOOPSKRBE NOVI VINODOLSKI</t>
  </si>
  <si>
    <t>SUSTAV ODVODNJE I VODOOPSKRBE CRIKVENICA / SELCE</t>
  </si>
  <si>
    <t>Priključak  CS na EE mrežu - priključak će biti izveden od strane HEP-ODS u okviru naknade za priključnu snagu. Naknada za priključnu snagu iznosi od  11,04 kW x 1.350 HRK/kW = 14.904,00 kn bez PDV-a (ukupna cijena je umnožak predviđene priključne snage CS i priključne tarife).
Iznos od 14.904,00 kn upisati u ćeliju stupca G - Ukupna cijena.
Ne nuditi drugu cijenu. Nuditi iznos od 14.904,00 kn.</t>
  </si>
  <si>
    <t>Priključak  CS na EE mrežu - priključak će biti izveden od strane HEP-ODS u okviru naknade za priključnu snagu. Naknada za priključnu snagu iznosi od  20,10 kW x 1.350 HRK/kW = 27.135,00 kn bez PDV-a (ukupna cijena je umnožak predviđene priključne snage CS i priključne tarife).
Iznos od 27.135,00 kn upisati u ćeliju stupca G - Ukupna cijena.
Ne nuditi drugu cijenu. Nuditi iznos od 27.135,00 kn.</t>
  </si>
  <si>
    <t>Okno dim. 80 x 100 cm, debljina dna 20 cm, zidovi 20 cm, ploča 15 cm
- dubine do 2,00 m</t>
  </si>
  <si>
    <t>Betoniranje dna, zidova i pokrovne ploče retencijskog bazena i ulaznog okna, vodonepropusnim betonom (vodonepropusnost ispitati prema HRN EN 12390-8). Zidove izvoditi u dvostranoj oplati uz obavezno pervibriranje. Debljine dna, zidova i ploče su 20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</si>
  <si>
    <t>Ugradnja elektroormara crpne stanice u projektiranu betonsku nišu koja je obrađena u betonskim radovima. Stavkom obuhvaćena ugradnja i kontrolu ispravnosti samog elektroormara. Kontrola i podešavanje rada mora se odvijati pod vodstvom i nadzorom stručne osobe isporučitelja/proizvođača. Uključeni su svi potrebni građ. materijali,  sitna oprema i pribor za izvedbu. Stavka uključuje sve potrebne radove za izvedbu stavke.
Obračun po kompletu.</t>
  </si>
  <si>
    <t>KANALIZACIJSKA CRPNA STANICA POVILE ZAPAD</t>
  </si>
  <si>
    <t>KANALIZACIJSKA CRPNA STANICA POVILE ISTOK</t>
  </si>
  <si>
    <t>KANALIZACIJSKA CRPNA STANICA</t>
  </si>
  <si>
    <r>
      <t xml:space="preserve">PRIRUBNIČKI ZASUN s ručnim kolom
</t>
    </r>
    <r>
      <rPr>
        <b/>
        <sz val="10"/>
        <rFont val="Calibri"/>
        <family val="2"/>
        <scheme val="minor"/>
      </rPr>
      <t>DN 300 mm</t>
    </r>
  </si>
  <si>
    <r>
      <t xml:space="preserve">PRIRUBNIČKI ZASUN s ručnim kolom
</t>
    </r>
    <r>
      <rPr>
        <b/>
        <sz val="10"/>
        <rFont val="Calibri"/>
        <family val="2"/>
        <scheme val="minor"/>
      </rPr>
      <t>DN 250 mm</t>
    </r>
  </si>
  <si>
    <r>
      <t xml:space="preserve">PRIRUBNIČKI ZASUN s ručnim kolom
</t>
    </r>
    <r>
      <rPr>
        <b/>
        <sz val="10"/>
        <rFont val="Calibri"/>
        <family val="2"/>
        <scheme val="minor"/>
      </rPr>
      <t>DN 150 mm</t>
    </r>
  </si>
  <si>
    <r>
      <t xml:space="preserve">PRIRUBNIČKI ZASUN s ručnim kolom
</t>
    </r>
    <r>
      <rPr>
        <b/>
        <sz val="10"/>
        <rFont val="Calibri"/>
        <family val="2"/>
        <scheme val="minor"/>
      </rPr>
      <t>DN 100 mm</t>
    </r>
  </si>
  <si>
    <r>
      <t xml:space="preserve">PRIRUBNIČKI ZASUN s ručnim kolom
</t>
    </r>
    <r>
      <rPr>
        <b/>
        <sz val="10"/>
        <rFont val="Calibri"/>
        <family val="2"/>
        <scheme val="minor"/>
      </rPr>
      <t>DN 80 mm</t>
    </r>
  </si>
  <si>
    <r>
      <t xml:space="preserve">PRIRUBNIČKI ZASUN bez ručnog kola
</t>
    </r>
    <r>
      <rPr>
        <b/>
        <sz val="10"/>
        <rFont val="Calibri"/>
        <family val="2"/>
        <scheme val="minor"/>
      </rPr>
      <t>DN 80 mm</t>
    </r>
  </si>
  <si>
    <t>Montažno demontažni komad  (kompenzacija) s prirubnicama
DN 300 mm</t>
  </si>
  <si>
    <t>Montažno demontažni komad  (kompenzacija) s prirubnicama
DN 250 mm</t>
  </si>
  <si>
    <t>Montažno demontažni komad  (kompenzacija) s prirubnicama
DN 150 mm</t>
  </si>
  <si>
    <r>
      <t xml:space="preserve">Automatski odzračni ventil za otpadne vode,
Automatski trostruko djelujući, kompaktna izvedba s jednom komorom
</t>
    </r>
    <r>
      <rPr>
        <b/>
        <sz val="10"/>
        <rFont val="Calibri"/>
        <family val="2"/>
        <scheme val="minor"/>
      </rPr>
      <t>DN  100 mm</t>
    </r>
  </si>
  <si>
    <t>Ulična kapa za pokrivanje zasunskog vretena eliptičnog zasuna</t>
  </si>
  <si>
    <t>Spoj DN 250 mm do 300 mm</t>
  </si>
  <si>
    <t>Spoj DN 150 mm do 300 mm</t>
  </si>
  <si>
    <t>S.4.1.10</t>
  </si>
  <si>
    <t>S.4.1.10.1</t>
  </si>
  <si>
    <t>S.4.1.11</t>
  </si>
  <si>
    <t>Spoj DN 150 mm</t>
  </si>
  <si>
    <t>Demontaža i rezanje postojećih fazonskih komada , armatura  i crpnih agregata (2.kom) u unutrašnjosti crpne stanice i zasunske komore, koji se zbog dotrajalosti zamjenjuju novima.  Jedinična cijena stavke uključuje rezanje, demontažu prijevoz kolicima i kamionom, te utovar i istovar sa kamiona, odnosno sav potreban rad i materijal za kompletnu izradu stavke.  
Obračun po kompletno demontiranim fazonskim komadima i armaturama.</t>
  </si>
  <si>
    <t xml:space="preserve">Pražnjenje i čišćenje unutrašnjosti postojeće crpne stanice (crpnog bazena, zasunskog okna, kanala rešetke)  od istaloženog fekalnog materijala, dasaka i svog ostalog otpadnog materijala, te ekološki zbrinuti.   Po potrebi uključeno preprumpavanje u preljevno okno.
Obračun po m³. </t>
  </si>
  <si>
    <t>Probijanje okruglog otvora u postojećem zidu crpnog bazena, za prolaz  nove  cijevi.  Otvor je potrebno pravilno otvoriti  sa dijamantnom krunom,  bez štemanja pikamerom kako se ne bi narušila stabinost konstrukcije crpne stanice. Odvoz šute na deponiju koju osigura izvođač radova.  Jedinična cijena stavke uključuje sav potreban rad i materijal za kompletnu izradu stavke.                                        
Obračun po komadu izbušenog otvora.</t>
  </si>
  <si>
    <t>Razni radovi na pripomoćima kod demontaže, rušenja i odvoza prema uputama tehničke službe komunalnog društva ili nadzora. 
Obračun po satu.</t>
  </si>
  <si>
    <t>sati</t>
  </si>
  <si>
    <t>ZIDARSKI RADOVI</t>
  </si>
  <si>
    <t>Kompletno zatvaranje i zidarska obrada novo probijenih  otvora za prolaz cijevi u crpnoj stanici.  Prodor je potrebno zatvoriti odgovarajućim materijalima da se postigne vodootporno i plinotijesno brtvljenje. U jediničnu cijenu uračunat sav potreban rad, materijal i transporti za izvedbu stavke.
Obračun po komadu .</t>
  </si>
  <si>
    <t>Nepovratni kuglasti ventil</t>
  </si>
  <si>
    <t>DN 100 mm , L=360 mm</t>
  </si>
  <si>
    <t>Prirubnica DN 80 mm</t>
  </si>
  <si>
    <t>Prirubnica DN 100 mm</t>
  </si>
  <si>
    <t>S.4.2.1</t>
  </si>
  <si>
    <t xml:space="preserve">Spoj DN 100 mm </t>
  </si>
  <si>
    <t xml:space="preserve">Spoj DN 80 mm </t>
  </si>
  <si>
    <t>Doprema s skladišta gradilišta, istovar, manipulacija i ugradnja-montaža čeličnih fazonskih komada i cijevi. Stavkom obuhvaćeno rezanje cijevi i varenje prirubnica na cijev, tj izvedba čeličnih FF komada, završna obrada jekanje u kupelji i pasivizacija u kupelji. Materijal inox čelik AISI 316L.
Obračun po komadu izrađenog i ugrađenog elementa.</t>
  </si>
  <si>
    <t>Doprema s skladišta gradilišta, istovar, manipulacija i kompletna ugradnja  PVC cijevi  i  lukova  za odzračivanje crpne stanice. Stavkom uključeni svi podzemni radovi na polaganje PVC cijevi i lukova, te povezivanje crpnog bazena i uređaja za pročišćavanje zraka (kemijski filter). Montaža svih PVC cijevi sustava odzrake koji se montiraju po zidovima i stropu uključeni su  stavku dobave i ugradnje kemisjskog filtera. Cijev se polaže u rov dubine 65 cm i širine 50 cm, te se cijev stavlja u betonsku zaštitu. Na kraju se cijev diže okomito iznad terena i spaja na filter.   U cijenu je uračunat sav potreban rad, materijal, pomoćna sredstva i transporti za komplet izvedbu odzrake.
Za izvedbu stavke potrebno je:                                              
- iskop  0,50 m³ materijala                                                       
- beton C16/20   0,30 m³  
- zatrpavanje   0,20 m³                                                                 
- odvoz 0,30 m³                                   
- montaža-PVC cijevi  DN 100 mm  l = 3,0 m                         
- montaža-PVC luka 90° DN 100 (kom.2) 
 Obračun po komplet izvedenoj podzemnoj ventilacijskoj instalaciji.</t>
  </si>
  <si>
    <t>Čišćenje crpne stanice nakon montaže crpki i cjevovoda, odnosno po završetku svih radova. U cijenu je uračunat sav potreban rad, materijal, pomoćna sredstva i transporti za komplet izvedbu stavke. 
Obračun po kompletu.</t>
  </si>
  <si>
    <t>strojno zasjecanje asfaltnog zastora</t>
  </si>
  <si>
    <t>strojno razbijanje i skidanje asfaltnog zastora</t>
  </si>
  <si>
    <t>strojni iskop rova</t>
  </si>
  <si>
    <t>S.3.4</t>
  </si>
  <si>
    <t>S.3.5</t>
  </si>
  <si>
    <t>S.3.6</t>
  </si>
  <si>
    <t>S.3.7</t>
  </si>
  <si>
    <t>S.3.8</t>
  </si>
  <si>
    <t>bitumenizirani  nosivo-habajući sloj AC16 surf 50/70, deb.6 cm</t>
  </si>
  <si>
    <t>S.3.9</t>
  </si>
  <si>
    <t>S.3.10</t>
  </si>
  <si>
    <t>izrada spoja cijevi i okna</t>
  </si>
  <si>
    <t>D.2.1.1</t>
  </si>
  <si>
    <t>D.2.1.1.1</t>
  </si>
  <si>
    <t>Vanjska vrata svj. otvor 2000x2400 mm</t>
  </si>
  <si>
    <t>Žaluzina dim. 540x1400 mm</t>
  </si>
  <si>
    <t>Demontaža postojeće hidromehaničke opreme  (koja se zbog dotrajalosti zamjenjuju novom) uz minimalna oštećenja. U cijenu uključena sva potrebna zaštita, rezanje, demontaža te odvoz opreme na deponiju koju osigurava izvođač radova.  
Obračun po  demontiranom komadu zajedno sa okvirom.</t>
  </si>
  <si>
    <t xml:space="preserve">Automatska rešetka </t>
  </si>
  <si>
    <t>Zapornica u kanalu širine 40 cm</t>
  </si>
  <si>
    <t>Zapornica u kanalu širine 50 cm</t>
  </si>
  <si>
    <t>Poklopac-gazište iznad energetskog kanala</t>
  </si>
  <si>
    <t>Demontaža i zbrinjavanje potojećih crpki te fazonskih komada i armature zasunskog okna.  Jedinična cijena stavke uključuje rezanje, demontažu, prijevoz kolicima i kamionom, te utovar i istovar sa kamiona, odnosno sav potreban rad i materijal za kompletnu izradu stavke.  
Obračun po kompletu demontaže svih crpki, cijevi, fazona i armatura</t>
  </si>
  <si>
    <t>Demontaža postojećih podnih poklopaca iznad cprnog bazena i zasunskog okna zajedno sa njihovim okvirima. U cijenu uključena sva potrebna zaštita, rezanje, demontaža te odvoz opreme na deponiju koju osigurava izvođač radova.  
Obračun po  demontiranom komadu zajedno sa okvirom.</t>
  </si>
  <si>
    <t>poklopac 130x100 cm</t>
  </si>
  <si>
    <t>poklopac 130x80 cm</t>
  </si>
  <si>
    <t>poklopac 85x70 cm</t>
  </si>
  <si>
    <t>poklopac 60x60 cm</t>
  </si>
  <si>
    <t xml:space="preserve">Pražnjenje i čišćenje unutrašnjosti postojeće crpne stanice  od istaloženog fekalnog materijala, dasaka i svog ostalog otpadnog materijala, te ekološki zbrinuti.   
Obračun po m³. </t>
  </si>
  <si>
    <t>Probijanje okruglog otvora u postojećem AB zidu (30cm) crpnog bazena, za prolaz  nove  cijevi.  Otvor je potrebno pravilno otvoriti  sa dijamantnom krunom,  bez štemanja pikamerom kako se ne bi narušila stabinost konstrukcije crpne stanice. Odvoz šute na deponiju koju osigura izvođač radova.  Jedinična cijena stavke uključuje sav potreban rad i materijal za kompletnu izradu stavke.                                        
Obračun po komadu izbušenog otvora.</t>
  </si>
  <si>
    <t>Proširivanje  otvora vrata u postojećem AB zidu (30cm).  Otvor je potrebno pravilno otvoriti  sa dijamantnom pilom,  bez štemanja pikamerom kako se ne bi narušila stabinost konstrukcije (nosivi betonski zid). Odvoz šute na deponiju koju osigura izvođač radova.  Jedinična cijena stavke uključuje sav potreban rad i materijal za kompletnu izradu stavke.                                        
Obračun po m' reza otvora.</t>
  </si>
  <si>
    <t>D.2.1.1.2</t>
  </si>
  <si>
    <t>Temelj dim.140x140x20 cm  (0,40 m³ betona)</t>
  </si>
  <si>
    <t>D.2.1.1.3</t>
  </si>
  <si>
    <t>Kompletno zatvaranje i zidarska obrada novo probijenih  otvora za prolaz cijevi u vanjskom zidu CS i kanalu.  Prodor je potrebno zatvoriti odgovarajućim materijalima. U jediničnu cijenu uračunat sav potreban rad, materijal i transporti za izvedbu stavke.
Obračun po komadu .</t>
  </si>
  <si>
    <t>Kompletna zidarska obrada  otvora kod ugradnje stolarije. Cijena uključuje dovođenje otvora u oblik potreban za ugradnju stolarije, uz sva potrebna štemanja, ispune, špric žbukanje špaleta grubim i finim cementnim mortom, te popravke na unutarnjim i vanjskim plohama zidova prema postojećoj strukturi, a prije završne obrade.  Stavka uključuje i završnu obradu površina nakon ugradnje prozora/vrata. U jediničnu cijenu uračunat sav potreban rad, materijal i transporti za izvedbu stavke.
Obračun po komadu .</t>
  </si>
  <si>
    <t>Vanjska vrata svj. otvor 2000x2400 mm (štemanje nadsvoda po detalju iz projekta)</t>
  </si>
  <si>
    <t>Izrada, dobava i ugradnja vanjskih prozorskih klupčica od punog PVC-a. Montaža na poliuretansku pjenu.  Klupčica širine do 35 cm. U jediničnu cijenu uračunat sav potreban rad, materijal i transporti za izvedbu stavke. 
Obračun po komadu .</t>
  </si>
  <si>
    <t>Kompletna zidarska ugradnja poklopaca i okvira s obrtničkom pripomoći, sa svim potrebnim transportima, uključivši sav potreban materijal, pomoćna sredstva.                              
Obračun po komadu.</t>
  </si>
  <si>
    <t>Poklopac dim. 1000x1300 mm</t>
  </si>
  <si>
    <t>Poklopac dim. 800x1300 mm</t>
  </si>
  <si>
    <t>S.6.3</t>
  </si>
  <si>
    <t>Poklopac dim. 850x700 mm</t>
  </si>
  <si>
    <t>D.2.1.1.4</t>
  </si>
  <si>
    <t>BRAVARIJA</t>
  </si>
  <si>
    <t>Izrada, dobava i ugradnja dvokrilnih vanjskih vrata sa  ugrađenim fiksnom žaluzinom u donjem dijelu (30 cm) . Vrata su dim.  2000/2400 mm</t>
  </si>
  <si>
    <t xml:space="preserve">Izrada, dobava i ugradnja fiksne PVC žaluzine. Žaluzina je dim. 450/1400  mm i ima ugrađenu mrežicu protiv insekata.  </t>
  </si>
  <si>
    <t>D.2.1.1.5</t>
  </si>
  <si>
    <t>Nabava i dobava kemijskog filtera za pročišćivanje zraka
Uređaj za pročišćavanje otpadnog zraka mora biti sljedećih karakteristika:
*Kapacitet filtera je Q=510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min.285 l
* Usisnom cijevi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400 - 850 m3/h
          Pad tlaka u filteru kod Qmax           500 Pa
* Usisnim cijevima (razvod po objektu)  DN 150 mm (25 m)  i  DN 100 mm (8 m), uključeni lukovi i redukcije.
Ventilator je postavljen direktno na poklopac kučišta filtera i ispuhuje pročišćeni zrak u atmosferu.
Jedinična cijena stavke uključuje sav potreban rad, materijal i transporte za  izvedbu stavke.
Obračun po komadu dobavljenog, ugrađenog i puštenog u rad kemijskog filtera za pročišćivanje zraka.
Obračun po komadu</t>
  </si>
  <si>
    <t xml:space="preserve">Poklopac sa okvirom dim. 1300x1000 mm </t>
  </si>
  <si>
    <t xml:space="preserve">Poklopac sa okvirom dim. 1300x800 mm </t>
  </si>
  <si>
    <t xml:space="preserve">Poklopac sa okvirom dim. 850x700 mm </t>
  </si>
  <si>
    <t xml:space="preserve">Poklopac sa okvirom dim. 600x600 mm </t>
  </si>
  <si>
    <t>Nabava i dobava  standardnog kontejnera (veličine 240 l) za skupljanje otpada iz automatske rešetke.
Obračun po komadu</t>
  </si>
  <si>
    <t>S.9.1.1</t>
  </si>
  <si>
    <t>Eliptični zasun s ručnim kolom DN 80 mm - L =180mm</t>
  </si>
  <si>
    <t>S.9.1.2</t>
  </si>
  <si>
    <t>Nožasti zasun sa ručnim kolom
 Za ugradnju između prirubnica kao zaporni element 
 Veličina DN 150 , nominalni tlak PN 10
 Za ugradnju između prirubnica DIN EN 1092-2 , DI, tip 21, PN 16
 Tijelo: lijevano željezo EN-JL1040 (GG-25)
 Materijal zatvarača nehrđajući čelik 1.4571 
 Valjano podizno vreteno izrađeno od nehrđajućeg čelika 1.4021
 Zaštita vretena od ozljeđivanja izvedena od nehrđajućeg lima 1.4301 U-brtva i poprečna brtva od NBR otpornog na otpadne vode
 Matica vretena od mesinga
 Vijčani materijal A2-70
 Antikorozivna zaštita:epoksidni premaz  EP-P sa svih strana
boja: plava RAL 5005; debljina sloja 250 µm
 Ugradbena dužina: 56 mm 
 Izvedba s punom prirubnicom
neometan puni prolaz
 Zaporna ploča s mekim dosjedom u zatvorenoj brtvi U-oblika,
 Profilirana poprečna brtva s integriranim PTFE šipkama
Vodonepropusno u oba smjera
 Klasa propuštanja B prema DIN EN 12661 (prije klasa propuštanja 1 prema DIN 3230-3 ,BN)
 Integrirani strugači za kontinuirano čišćenje noža za vrijeme rada
 Radni element: ručno kolo
 Završno ispitivanje ventila tlak i funkcija po DIN3230 p.4
Hrvatski certifikat o sukladnosti izdat od ovlaštene tvrtke
Obračun po komadu</t>
  </si>
  <si>
    <t>S.9.1.3</t>
  </si>
  <si>
    <t>Nepovratni ventil sa zaklopkom (ne sa kuglom)
S mekim dosjedom sukladno EN 12334
Sljedeće izvedbe:
Veličina DN 150 Nominalni tlak PN 10
Prirubnice sukladno EN 1092-2, DI, tip 21, PN10
Materijali:
tijelo: nodularni lijev  EN-JS 1030 (GGG-40)
zatvarač: nehrđajući čelik 1.4308
spojni vijci nehrđajući čelik A4
brtva: NBR
Zaštita od korozije: 
epoksidni premaz    debljina sloja 250 µm
RAL certifikat (jaka antikorozivna zaštita prema GSK sustavu kvalitete)
Ugradbena dužina: 400mm , sukladno EN 558-1, osnovna serija 48 (DIN 3202 F6)
Temperaturno područje: do 50 ºC
Završno ispitivanje na tlak i funkciju sukladno EN 1226
Certifikat o sukladnosti izdat od ovlaštene hrvatske tvrtke
Ventil DN 150 mm
Obračun po komadu</t>
  </si>
  <si>
    <t>S.9.1.4</t>
  </si>
  <si>
    <t>Montažno demontažni komad DN 150 mm L=200mm</t>
  </si>
  <si>
    <t>S.10.1.1</t>
  </si>
  <si>
    <t>FFG ravni komad s prirubnicom DN 150mm L= 1000mm</t>
  </si>
  <si>
    <t>S.10.1.2</t>
  </si>
  <si>
    <t>FFG ravni komad s prirubnicom DN 150mm L= 900mm</t>
  </si>
  <si>
    <t>S.10.1.3</t>
  </si>
  <si>
    <t>FFG ravni komad s prirubnicom DN 150mm L= 400mm</t>
  </si>
  <si>
    <t>S.10.1.4</t>
  </si>
  <si>
    <t>FFG ravni komad s prirubnicom DN 150mm L= 200mm</t>
  </si>
  <si>
    <t>S.10.1.5</t>
  </si>
  <si>
    <t>FFG ravni komad s prirubnicom DN 80mm L= 1000mm</t>
  </si>
  <si>
    <t>S.10.1.6</t>
  </si>
  <si>
    <t>FFG ravni komad s prirubnicom DN 80mm L= 300mm</t>
  </si>
  <si>
    <t>S.10.1.7</t>
  </si>
  <si>
    <t>Luk Q 90˚ DN 150</t>
  </si>
  <si>
    <t>S.10.1.8</t>
  </si>
  <si>
    <t>Luk Q 90˚ DN 80</t>
  </si>
  <si>
    <t>S.10.1.9</t>
  </si>
  <si>
    <t>Redukcija FFR DN 150/100mm L=200mm</t>
  </si>
  <si>
    <t>S.10.1.10</t>
  </si>
  <si>
    <t>Redukcija FFR DN 200/150mm L=100mm</t>
  </si>
  <si>
    <t>S.10.1.11</t>
  </si>
  <si>
    <t>T-komad  DN 150/150mm</t>
  </si>
  <si>
    <t>S.10.1.12</t>
  </si>
  <si>
    <t>T-komad  DN 150/80mm</t>
  </si>
  <si>
    <t xml:space="preserve">Umivaonik sa otvorima za odvod i preljev s ventilom + jednoručna štedna mješalica armatura za toplu i hladnu vodu </t>
  </si>
  <si>
    <t>Bojler, 5 l</t>
  </si>
  <si>
    <t>PEHD cijevi za razvod vode po crpnoj stanici + sav spojni materijal  L=20m profil DN 1/2"</t>
  </si>
  <si>
    <t>Držač papira za ruke</t>
  </si>
  <si>
    <t>Držač za tekući sapun</t>
  </si>
  <si>
    <t>Toaletno ogledalo  50x80 cm</t>
  </si>
  <si>
    <t>D.2.1.1.6</t>
  </si>
  <si>
    <t>Ugradnja kemijskog filtera za pročišćivanje zraka
Uređaj za pročišćavanje otpadnog zraka sljedećih karakteristika:
*Kapacitet filtera je Q=510 m3/h.
*Kučište filtera je izrađeno od PEHD materijala, a poklopac kučišta od plastike ojačane staklenim vlaknima.
*Pročišćavanje zraka vrši se kemijski
Klasični filteri sa aktivnim ugljenom nisu prihvatljivi.
Filter je opremljen : 
* Suhom kemijskom ispunom , min.285 l
* Usisnom cijevi
* Drenažnom cijevi   
* Poklopcem s kopčama
Uz filter se isporučuje i : 
* Hvatač čestica vlage i masti iz zraka 
*  Ventilator za odsisavanje otpadnog zraka s regulacijom broja okretaja, osnovnih karakteristika:
          Kapacitet:                                          400 - 850 m3/h
          Pad tlaka u filteru kod Qmax           500 Pa
Stavka uključuje i razvod tj ugradnju usisnih cijevi   DN 150 mm (25 m)  i  DN 100 mm (8 m), uključeni lukovi i redukcije.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ugrađenog i puštenog u rad kemijskog filtera za pročišćivanje zraka.</t>
  </si>
  <si>
    <t>Dobava sa skladišta gradilišta i ugradnja  poklopca za natkrivanje otvora.   Poklopac izrađen od nehrđajućeg čelika  AISI 316L, završna obrada tvorničkim jetkanjem u kupelji i  pasivizacijom u kupelji.  Poklopac je od rebrastog lima (suze) debljine 4/5 mm, sa upuštenim ručkama, donjim križnim lamama-ukrutama, kutni nosači 80/80/5 mm  i  inox spojnim materijalom. Svaki poklopac ima šipku f10 za fiksiranje poklopca kod otvaranja, te bravu. Poklopac krojiti nakon detaljne izmjere otvora na građevini. U cijenu je uračunat sav potreban spojni materijal (sidreni vijci).
Obračun po komadu ugrađenog poklopca.</t>
  </si>
  <si>
    <t>S.1.3.1</t>
  </si>
  <si>
    <t>S.1.3.2</t>
  </si>
  <si>
    <t>S.1.3.3</t>
  </si>
  <si>
    <t>S.1.3.4</t>
  </si>
  <si>
    <t xml:space="preserve">Dobava sa skladišta gradilišta i ugradnja  KANALSKE ZAPORNICE 500 x 500 kompaktne izvedbe ručnim upravljanjem
 Sljedeće izvedbe:
 Širina kanala  500 mm
 Dubina kanala T  900 mm (od dna kanala do servisne plohe) 
 Visina zaporne ploče 500 mm
 Ukupna visina zapornice 1800 mm
 Tip praga   ravni za ugradnju u utor i zalijevanje cementnim mortom
 Okvir   za ugradnju u utor u vertikalnoj stijenci i zalijevanje cementnim mortom
 Radni tlak   0.5 m v.s. 
 Tip radnog pogona  ručno kolo na gornjem horizonalnom okviru zapornice 
 Način rada  ručno kolo
 . s nepodiznim vretenom,
 . samonosiva konstrukcija za montažu u utore i zalijevanje cementnim mortom 
 . materijal zapornice nehrđajući čelik 1.4571 (AISI316), kemijski čišćeno kiselom kupkom i pasivizirano
 . zamjenjiva kvadratna brtva, profilirani EPDM otporan na otpadne vode
 . brtvljenje bolje od DIN 19569-4 klasa 4, 0.5 m vs u oba smjera
 . Hrvatski certifikat o sukladnosti izdat od ovlaštene tvrtke
Obračun po komadu </t>
  </si>
  <si>
    <t xml:space="preserve">Dobava sa skladišta gradilišta i ugradnja  KANALSKE ZAPORNICE 400 x 400 kompaktne izvedbe ručnim upravljanjem
 Sljedeće izvedbe:
 Širina kanala  400 mm
 Dubina kanala T  900 mm (od dna kanala do servisne plohe) 
 Visina zaporne ploče 400 mm
 Ukupna visina zapornice 1800 mm
 Tip praga   ravni za ugradnju u utor i zalijevanje cementnim mortom
 Okvir   za ugradnju u utor u vertikalnoj stijenci i zalijevanje cementnim mortom
 Radni tlak   0.4 m v.s. 
 Tip radnog pogona  ručno kolo na gornjem horizonalnom okviru zapornice 
 Način rada  ručno kolo
 . s nepodiznim vretenom,
 . samonosiva konstrukcija za montažu u utore i zalijevanje cementnim mortom 
 . materijal zapornice nehrđajući čelik 1.4571 (AISI316), kemijski čišćeno kiselom kupkom i pasivizirano
 . zamjenjiva kvadratna brtva, profilirani EPDM otporan na otpadne vode
 . brtvljenje bolje od DIN 19569-4 klasa 4, 0.4 m vs u oba smjera
 . Hrvatski certifikat o sukladnosti izdat od ovlaštene tvrtke
Obračun po komadu </t>
  </si>
  <si>
    <t xml:space="preserve">Dobava sa skladišta gradilišta i ugradnja gazišta/podnih rešetki iznad kanala (krojene po potrebnim površinama iz projekta). Podna rešetka je od stakloplastike, sa smolastim vlaknima , debljine 38mm, dimenzije otvora 38x38mm, sa punom pokrovnom pločom debljine 3 mm. Uz rešetke dobaviti sav potreban spojni materijal. Stavka uključuje sve poslove oko ugradnje rešetke. 
Obračun po m2 dobavljene i ugrađene rešetke, zajedno s spojnim materijalom.   </t>
  </si>
  <si>
    <t>Dobava sa skladišta gradilišta i ugradnja  standardnog kontejnera (veličine 240 l) za skupljanje otpada iz automatske rešetke.
Obračun po komadu kontejnera.</t>
  </si>
  <si>
    <t>Dobava sa skladišta gradilišta i ugradnja potopne crpke za kanalizaciju kao potopljeni jednostupanjski blok uređaj, postavljen stacionarno
vertikalno, za transportiranje netretirane kanalizacije s udjelom morske vode u kanalizaciji. Crpka s radijalnim raspoređenim tlačnim nastavkom i aksijalnim crpnim usisom.
Servisna pristupačna demontaža uređaja kroz podijeljeni motor i jedinicu crpnog kućišta.
Hidraulični podaci garantirani su prema ISO 9906 Anex A.2.
Kod tipa crpke FA 10.94E vrsta izvedbe ovisi od motora!
Potopni motor sa zatvorenim uljnim hlađenjem. Hlađenje motora se ne vrši transportiranim medijem.
Nije dopušteno korištenje transportiranog medija u krugu hlađenja motora.  
Brtvljenje preko 2 mehaničke brtve iz SiC-SiC u kazetnoj izvedbi sa statičnim radijalnim brtvama iz vitona.
Sonda prodora vode u uljnoj komori s pripadajućim signalnim kabelom i relejom za nadzor sonde prodora vode i temperaturne zaštite motora.
Radno kolo crpke iz inox 1.4581.
Osovina crpke iz 1.4021/1.4462, a mehanička brtva iz 1.4462.
Zaštitni prstenovi u hidraulici crpke izrađeni iz inoxa 1.4462/1.4470
Kompletna crpka izuzev radnog kola premazana keramičkim premazom Ceram C0 minimalne debljine 400 mikrona otpornim na agresivno djelovanje morske vode u kanalizaciji.
Radno kolo crpke je tvornički obrađeno na zahtijevanu radnu točku crpke.
Crpka ima mogućnost frekventne regulacije rada-potrebna isporuka oklopljenog strujnog kabela crpke i signalnog kabela sonde prodora vode u uljnu komoru motora.
Obračun po kompletu ugrađene crpke.</t>
  </si>
  <si>
    <t>S.1.8.1</t>
  </si>
  <si>
    <t>MOTORNI PODACI
Nazivna snaga:  6,5 kW
Vrsta zaštite: IP 68
Klasa izolacije motora: H
Uzeta snaga motora u radnoj točci (P1): 5,2 kW
Uzeta struja motora kod nazivne snage: 15,3 A
Broj polova:  6
Nazivni broj okretaja:  950 o/min
Cos Phi kod nazivne snage:  0,78
Cos Phi kod pokretanja:  0,6
Stupanj iskoristivosti motora kod nazivne snage: minimalno 72 %
Nazivna frekvencija:  50 Hz
Vrsta rada (VDE 0530):  S1
Maksimalna temperaturu transportiranog medija od 60 °C
Struja pokretanja kod direktnog starta: 62 A
Struja pokretanja kod starta zvijezda-trokut: 21,5 A
Moment pokretanja:  135 Nm
Moment inercije:  0,0459 kg m2
Maks. broj uključenja po satu:  15
Priključni kabel motora:  7x1,5 S07RC4N-F + 2x1,0 Ölflex – 15 m
Ugrađeni PTC osjetnici 3x110° u namotajima motora.
PODACI RADNE TOČKE
Volumen protoka:  46,2 l/s
Visina dobave:  6,5 m
Uzeta snaga pumpe u radnoj točci (P2):  4,1 kW
Stupanj iskoristivosti pumpe u radnoj točci:  minimalno 72 %
Uzeta snaga motora u radnoj točci (P1):  5,2 kW
NPSH-vrijednost pumpe u radnoj točci:  maksimalno 3,5 m
Broj okretaja u radnoj točci:  968 o/min</t>
  </si>
  <si>
    <t>Dobava sa skladišta, istovar, manipulacija i kompletna ugradba DUKTIL armatura sa  spojem na prirubnicu. U cijenu stavke uključen i sav spojni materijal (vijci, brtve i sl).
Obračun po kompletno izvedenom spoju.</t>
  </si>
  <si>
    <t>S.1.9.1</t>
  </si>
  <si>
    <t>S.1.9.2</t>
  </si>
  <si>
    <t>Dobava sa skladišta, istovar i kompletna ugradba lijevano-željeznih armatura i fazonskih komada te čeličnih (INOX) komada sa  spojem na prirubnicu prema HRN EN 1092-2:2001. U cijenu stavke uključen i sav spojni materijal. (Zbog materijala inox čelik AISI 316L i načina ugradnje, predlaže se varenje inox komada sa prirubnicama na licu mjesta)
Obračun po kompletno izvedenom spoju.</t>
  </si>
  <si>
    <t>Spoj DN 80 mm do 150 mm</t>
  </si>
  <si>
    <t>Dobava sa skladišta, istovar i kompletna ugradba brtvenog elementa za podore cijevi kroz armiranobetonski zid. Brtveni element se ugrađuje u postojećem zidu u otvoru izbušenom krunskom pilom.Brtveni element je izrađen od EPDM gume i inoxa AISI 316 a unutar elementa se nalaze listići čijim uklanjanjem se otvor brtvenog elementa prilagođava promjeru cijevi.  Nakon ugradnje cijevi brtveni element se priteže vijcima koji su integrirani u brtveni element. Brtveni element se isporučuje zajedno sa mazivom za instalaciju. Brtveni element mora biti certificiran za S90  minuta protupožarnosti prema HRN DIN 4012-9 normi te za 4 bar vodotjesnosti i 2,5 bar plinotjesnosti.
Obračun po komadu.</t>
  </si>
  <si>
    <t>S.1.11.1</t>
  </si>
  <si>
    <t>S.1.11.2</t>
  </si>
  <si>
    <t>S.1.11.3</t>
  </si>
  <si>
    <t>Dobava s odlagališta gradilišta,  spuštanje u rov, te kompletna montaža  cijevi za elektro instalacije.  Stavkom uključeno iskop kanala, polaganje PVC cijevi u pješčanu oblogi i zatrpavanje, te završna obrada rova.  U cijenu je uračunat sav potreban rad, materijal, pomoćna sredstva i transporti za komplet izvedbu stavke.
Za izvedbu stavke potrebno je:  
-pvc cijevi dn 110mm - L=50 m
-PEHD cijevi dn 50mm - L=50 m 
 Obračun po komplet izvedenom radu.</t>
  </si>
  <si>
    <t>Dobava s odlagališta gradilišta i ugradnja nove vodovodne instalacije PPR cijevima. U cijenu stavke uključiti sav spojni i montažni materijal, fitinge, fazone, ventile, izolaciju i dijelove izmjene postojeće instalacije do pune funkcionalnosti. Stavka uključuje sve građevinske radove (prodore i šliceve)  za novu instalaciju vodovoda. U cijenu stavke uključiti odvoz nastalog šuta na legalni deponij građevinskog materijala kao i ugradnju svih sanitarnih elementata, mješalica, spojeva i prateće opreme.
Obračun po komplet obavljenom radu.</t>
  </si>
  <si>
    <t>Kompletna ugradnja elektroormara s lokalnom automatikom i programatorom za automatski rad finog sita, predviđen za ugradnju unutar objekta u zaštiti IP 65; kućište ormara od poliestera; elektroormar je dodatno opremljen sa:
       brojačem sati rada (kom 1)
       ampermetrom (kom 1)
       zaštitom od preopterećenja (kom 1)
       slobodnim potencijalnim kontaktom (kom 1)
       termostatom 20W s ventilatorom
       signalnim i rasvjetnim lampicama i dodatnom utičnicom
       sustavom za pneumatsku detekciju razine vode ispred sita 
       preklopkama za odabirnačina rada
U ovu stavku uključiti elektroožičenje (materijal + rad) između elektroormara i potrošača na opremi.
Obračun po komplet obavljenom radu.</t>
  </si>
  <si>
    <t>D.2.1.2.7</t>
  </si>
  <si>
    <t>S.4.4</t>
  </si>
  <si>
    <t>S.4.5</t>
  </si>
  <si>
    <t>S.4.6</t>
  </si>
  <si>
    <t>S.4.7</t>
  </si>
  <si>
    <t>S.4.8</t>
  </si>
  <si>
    <t>S.4.9</t>
  </si>
  <si>
    <t>S.4.10</t>
  </si>
  <si>
    <t>S.4.11</t>
  </si>
  <si>
    <t>S.4.12</t>
  </si>
  <si>
    <t>S.4.13</t>
  </si>
  <si>
    <t>S.4.14</t>
  </si>
  <si>
    <t>D.2.1.2</t>
  </si>
  <si>
    <t>RETENCIJA CRPNE STANICE ZAGORI</t>
  </si>
  <si>
    <t>D.2.1.2.1</t>
  </si>
  <si>
    <t>Iskolčenje građevine retencije,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</si>
  <si>
    <t>D.2.1.2.2</t>
  </si>
  <si>
    <t xml:space="preserve">Strojno-ručni iskop građevinske jame za izgradnju retencije pod utjecajem mora sa mjestimičnim pikaniranjem  ili miniranjem u raznim kategorijama terena.  Dno građevinske jame s točnošću +/- 3 cm.  U jediničnu cijenu uračunat je sav potreban rad, izvedba zaštite građevinske jame od obrušavanja i utjecaja mora-podzemne vode  (crpljenje; osiguranje izvođenja radova u suhom) u skladu s odabranom tehnologijom izvođača, predvidjeti i sve zaštitne i sigurnosne mjere  (zaštita okolnih građevina i okoliša od miniranja), sav potreban materijal i transporte. Prilikom iskopa materijal odbacivati 2-3 m od ruba građevinske jame zbog potrebe kasnijeg zatrpavanja.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crpljenje, razdvajanje i transporti.
Obračun po m³ iskopanog materijala u sraslom stanju.  </t>
  </si>
  <si>
    <t>Nasipavanje terena nakon betoniranja radi dobivanja projektirane radne površine koja će potom biti popločena tlakavcem. koristiti zamjenski materijal frakcije 0-100 mm. Zbijanje se vrši ručnim nabijačima u  slojevima od po 30 cm (Me = 40 MN/m²).
Obračun po m³ ugrađenog materijala u zbijenom stanju.</t>
  </si>
  <si>
    <t>D.2.1.2.3</t>
  </si>
  <si>
    <t>Betoniranje podložnog betona  betonske kade retencije. U jediničnoj stavci obuhvaćeni su svi potrebni materijali, radovi, pomoćna sredstva i transporti za kompletnu izvedbu dna.
Obračun po m³ ugrađenog betona.</t>
  </si>
  <si>
    <t>Beton c35/45  XS3; debljine 20 cm</t>
  </si>
  <si>
    <t>Betoniranje dna, zidova i pokrovne ploče retencijskog bazena tvodonepropusnim betonom (vodonepropusnost ispitati prema HRN EN 12390-8). Zidove izvoditi u dvostranoj oplati uz obavezno pervibriranje. Debljine dna i zidova 35cm te ploče  25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</si>
  <si>
    <t>Beton C35/45, razreda izloženosti xs3</t>
  </si>
  <si>
    <t>Beton  za pad C25/35</t>
  </si>
  <si>
    <t>Beton C30/37, razreda izloženosti xs3</t>
  </si>
  <si>
    <t>Okno dim. 100 x 100 cm, debljina dna 20 cm, zidovi 20cm
- dubine do 2,0 m</t>
  </si>
  <si>
    <t>D.2.1.2.4</t>
  </si>
  <si>
    <t xml:space="preserve">Visina ljestvi od 4,50 - 5,00 m </t>
  </si>
  <si>
    <t>D.2.1.2.5</t>
  </si>
  <si>
    <t>D.2.1.2.6</t>
  </si>
  <si>
    <t xml:space="preserve">Dobava s odlagališta gradilišta,  spuštanje u rov, te kompletna montaža kanalizacijskih cijevi od termoplastičnih materijala sa strukturiranom (korugiranom) stijenkom od PVC, PP ili PE materijala. U cijenu je uključena geodetska nivelacija cjevovoda i kontrola zatrpavanja od strane montera. Jedinična cijena uključuje sav potreban rad, materijal i transport za  izvedbu stavke.
Obračun po m' ugrađenih cijevi.     </t>
  </si>
  <si>
    <t>Dobava s skladišta gradilišta, istovar, manipulacija i ugradnja tipskih ljestvi s leđobranom sve od inox čelika AISI 316L za potrebe vertikalne komunikacije. Ljestve su dim. 45x15 cm, s međusobno povezanim prečkama profila DN 16 mm na razmaku 30 cm s leđobranom u obliku kaveza načinjenog od lukova.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</si>
  <si>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Dobava s skladišta gradilišta, istovar, manipulacija i ugradnja poklopca u vodotijesnoj i plinotijesnoj izvedbi, za otvor crpne stanice. Poklopac je namijenjen za naknadnu ugradnju utiplavanjem.
Obračun po komadu ugrađenog poklopca.</t>
  </si>
  <si>
    <t>Čišćenje retencije po završetku svih radova. U cijenu je uračunat sav potreban rad, materijal, pomoćna sredstva i transporti za komplet izvedbu stavke. Obračun po kompletu.</t>
  </si>
  <si>
    <t>Prvo punjenje vodom bazena retencije radi ispitivanja vodonepropusnosti prema normi HRN EN 1508. U stavci je uključena potrebna voda i za višekratna ispitivanja, sve dok bazen ne bude potpuno vodonepropusan. Cijenom stavke su obuhvaćeni svi potrebni radovi, materijali, pomagala i transporti za kompletno ispitivanje sve do konačne uspješnosti. Sva višekratna ispitivanja neće se posebno obračunavati, već svako drugo i daljnje ispitivanje ide na teret Izvoditelja radova. U cijenu stavke uračunata je i izrada izvješća o dobivenoj vodonepropusnosti bazena ovjerena od strane Izvoditelja i ostalih nadležnih osoba koje su obavezno prisutne na ispitivanju i ovjeravaju izvješće.
Obračun po kompletu ispitanog volumena.</t>
  </si>
  <si>
    <t>D.2.1.3</t>
  </si>
  <si>
    <t>HAVARIJSKI ISPUST</t>
  </si>
  <si>
    <t>D.2.1.3.1</t>
  </si>
  <si>
    <t>Mobilizacija i demobilizacija opreme te priprema gradilišta.
Obračun po kompletno obavljenom poslu.</t>
  </si>
  <si>
    <t xml:space="preserve">Iskolčenje trase kopnenog dijela podmorskog ispusta i okna A prije početka izvođenja iskopa s osiguranjem tjemena krivina.      
Obračun po m' iskolčene trase.                </t>
  </si>
  <si>
    <t>Trasiranje smjera podmorske dionice podmorskog ispusta uz pomoć plovila, ronioca, plutača te označavanje arakterističnih točaka signalnim balonima sidrenim na morsko dno. Dubina mora od ±0,00 do -6,50 m.
Obračun po m' podmorskog dijela ispusta.</t>
  </si>
  <si>
    <t>D.2.1.3.2</t>
  </si>
  <si>
    <t>D.2.1.3.3</t>
  </si>
  <si>
    <t>PLANIRANJE DNA ROVA, ZATRPAVANJE I ODVOZ MATERIJALA</t>
  </si>
  <si>
    <t>D.2.1.3.4</t>
  </si>
  <si>
    <t>BETONSKI RADOVI</t>
  </si>
  <si>
    <t>D.2.1.3.5</t>
  </si>
  <si>
    <t>MONTAŽERSKI RADOVI</t>
  </si>
  <si>
    <t>Potapanje cjevovoda od PEHD cijevi na poravnato morsko dno. Cjevovod potopiti odjednom u punoj duljini cijevi. U cijeni je uračunato spuštanje u more, tegljenje, postavljanje u pravac  i  niveletu, te jednim djelom i u radijus,  punjenje  morskom vodom  i ispuštanje zraka.  Nakon  završenog potapanja izvršit će se, kontrola roniocima, te utvrditi potrebne dodatne radove u smislu ispune šupljina ili uklanjanja većih kamenih komada. Stavka uključuje plovne objekte, ronioce, svu opremu (crpke, ventile, tlakomjere i sl.) i pregled položenog cjevovoda pomoću ronilaca, te signalizacija i osiguranje pomorskog  prometa prema uvjetima i propisima RH.
Obračun po 1m' potopljenog cjevovoda i difuzora.</t>
  </si>
  <si>
    <t>D.2.1.3.6</t>
  </si>
  <si>
    <t>ISPITIVANJE CJEVOVODA</t>
  </si>
  <si>
    <t>Izvršenje tlačne probe na tlačnoj dionici DN400mm, prije potapanja cjevovoda. Ispitni tlak iznosi 4,8bar-a  prema projektu (HRN EN 805). Stavka uključuje sav potreban rad i materijal, punjenje cijevnih vodova i izvršenje tlačne probe.
Obračun po 1 m' ispitanog cjevovoda.</t>
  </si>
  <si>
    <t>Ispitivanje vodonepropusnosti podmorskog ispusta. Ispitivanje provesti ubacivanjem fluorescentne ili slične boje u sigurnosni ispust. Stavke uključuje sav potreban rad i materijal, te snimak podvodnom kamerom za prijeme ispuštanja boje.
Obračun po 1 m' cjevovoda.</t>
  </si>
  <si>
    <t>D.2.1.3.7</t>
  </si>
  <si>
    <t>Izrada  geodetskog elaborata iskolčenja trase havarijskog preljeva, koji izrađuje ovlaštena osoba.  Elaborat sadrži iskolčenje trase kanalizacije s izbacivanjem i osiguravanjem točaka izvan radnog pojasa, kao i utvrđivanje situacijskog i visinskog   položaja postojećih podzemnih instalacija s predstavnicima nadležnih poduzeća i ustanova. U stavci  je obračunato i kontinuirano praćenje visina kanalizacijskih cijevi i okana tijekom gradnje s povezivanjem na državnu izmjeru, kao i geodetski radovi  kod izrade eventualnih izmjena projektne dokumentacije.
Obračun po kompletno izrađenom elaboratu.</t>
  </si>
  <si>
    <t>Izrada Izvedbenog projekta u skladu s glavnim  projektom i odabranom tehnologijom izvođenja što podrazumijeva potrebne izmjene u statičkom proračunu i izradu arnaturnih planova, kao i rješavanje detalja tehnologije izvedbe. Stavka uključuje  i izradu ostalih elaborata i ishođenje  svih dozvola potrebnih za rad.
Obračun po kompletno izrađenom elaboratu.</t>
  </si>
  <si>
    <t>Izrada Plana izvođenja radova u skladu s glavnim i izvedbenim projektom i odabranom tehnologijom izvođenja, te opremljenosti izvođača ljudskim kadrovima i strojevima i ostalom opremom. Plan izvođenja  radova izraditi u skladu Dodatkom V "Pravilnika o zaštiti na radu na privremenim ili pokretnim gradilištima" (NN 51/08) te ga dostaviti investitoru, tj.koordinatoru zaštite na radu imenovanom od strane investitora najkasnije 15 dana prije početka izvođenja radova. 
Obračun po kompletno izrađenom planu izvođenja radova.</t>
  </si>
  <si>
    <t>Izrada geodetskog elaborata upisa izgrađene građevine havarisjkog preljeva sa svim objektima u katastarski operat i uknjižba u zemljišno-knjižnom odjelu (gruntovnici) prema važećim zakonskim propisima.
Obračun po kompletno izrađenom elaboratu.</t>
  </si>
  <si>
    <t>Izrada snimke i elaborata izvedenog stanja havarijskog preljeva za potrebe katastra vodova. Obuhvaćeno je snimanje položaja i dubine cijevi, te položaj okana. Stavka sadrži sve terenske i uredske radove, situacijski plan trase s naznačenim kotama terena i kotama nivelete okana i izradu položajnih skica lomnih točaka. Elaborat dostaviti investitoru prije tehničkog pregleda.
Obračun po kompletno izrađenoj snimci i elaboratu.</t>
  </si>
  <si>
    <t>Izrada projekta izvedenog stanja u skladu s izvedbenim projektom, dodatnim detaljim, a i izmjenama nastalima tijekom izgradnje.
Obračun po kompletno izrađenom projektu.</t>
  </si>
  <si>
    <t>Troškovi  testiranja,  probnog  rada,  puštanja  u  pogon  i edukacije radnika. Izrada plana održavanja ispusta. 
Obračun po kompletno izrađenom planu.</t>
  </si>
  <si>
    <t>Izrada priručnika za rad i održavanje havarijskog preljeva.
Obračun po kompletno izrađenom planu.</t>
  </si>
  <si>
    <r>
      <t>m</t>
    </r>
    <r>
      <rPr>
        <vertAlign val="superscript"/>
        <sz val="10"/>
        <rFont val="Calibri"/>
        <family val="2"/>
        <scheme val="minor"/>
      </rPr>
      <t>2</t>
    </r>
  </si>
  <si>
    <r>
      <t>m</t>
    </r>
    <r>
      <rPr>
        <vertAlign val="superscript"/>
        <sz val="10"/>
        <color rgb="FF0070C0"/>
        <rFont val="Calibri"/>
        <family val="2"/>
        <scheme val="minor"/>
      </rPr>
      <t>3</t>
    </r>
  </si>
  <si>
    <r>
      <t>Planiranje dna svih rovova nakon iskopa s točnošću ± 3,0 cm prema  uzdužnom  profilu  po  izrađenom  glavnom  projektu. Eventualna prekomjerna produbljenja rova Ispuniti šljunkom ili tucanikom dolomitnog porijekla krupnoće zrna 16-32 mm.
Obračun po 1 m</t>
    </r>
    <r>
      <rPr>
        <vertAlign val="superscript"/>
        <sz val="10"/>
        <rFont val="Calibri"/>
        <family val="2"/>
        <scheme val="minor"/>
      </rPr>
      <t>2</t>
    </r>
    <r>
      <rPr>
        <sz val="10"/>
        <rFont val="Calibri"/>
        <family val="2"/>
        <scheme val="minor"/>
      </rPr>
      <t xml:space="preserve"> isplaniranog dna rova.</t>
    </r>
  </si>
  <si>
    <r>
      <t>Zatrpavanje rova bočno i iznad betonske obloge cijevi nakon montaže cjevovoda s materijalom iz iskopa, te razastiranje i poravnanje preostalog materijala u blizini rova na dubini mora do -10,00m.
Obračun po 1 m</t>
    </r>
    <r>
      <rPr>
        <vertAlign val="superscript"/>
        <sz val="10"/>
        <rFont val="Calibri"/>
        <family val="2"/>
        <scheme val="minor"/>
      </rPr>
      <t>3</t>
    </r>
    <r>
      <rPr>
        <sz val="10"/>
        <rFont val="Calibri"/>
        <family val="2"/>
        <scheme val="minor"/>
      </rPr>
      <t xml:space="preserve"> materijala u sraslom stanju.</t>
    </r>
  </si>
  <si>
    <r>
      <t>Utovar na vozilo i odvoz viška materijala na deponiju udaljenu do  10  km. Ponudbenom cijenom obuhvatiti ukrcaj i iskrcaj materijala, transport  do  deponije,  planiranje  deponiranog materijala, naknada za deponiranje, čišćenje i poravnavanje terena iznad i u blizini rova nakon odvoza. Razastrti materijal se mora u potpunosti uklopiti u prirodni okoliš na taj način da se nigdje  na  trasi ne  smije vidjeti veće  kamenje, ostatak 
iskopa i si.
Obračun po 1 m</t>
    </r>
    <r>
      <rPr>
        <vertAlign val="superscript"/>
        <sz val="10"/>
        <rFont val="Calibri"/>
        <family val="2"/>
        <scheme val="minor"/>
      </rPr>
      <t>3</t>
    </r>
    <r>
      <rPr>
        <sz val="10"/>
        <rFont val="Calibri"/>
        <family val="2"/>
        <scheme val="minor"/>
      </rPr>
      <t xml:space="preserve"> odvezenog materijala.</t>
    </r>
  </si>
  <si>
    <t>CS CRVENI KRIŽ - GRAĐEVINSKI RADOVI</t>
  </si>
  <si>
    <t>REKONSTRUKCIJA CS ZAGORI</t>
  </si>
  <si>
    <t>CS ZAGORI - GRAĐEVINSKI RADOVI</t>
  </si>
  <si>
    <t>D.1.1.1.2</t>
  </si>
  <si>
    <t>D.1.1.1.3</t>
  </si>
  <si>
    <t>D.1.1.1.4</t>
  </si>
  <si>
    <t>D.1.1.1.5</t>
  </si>
  <si>
    <t>D.1.1.1.6</t>
  </si>
  <si>
    <t>D.1.1.1.7</t>
  </si>
  <si>
    <t>D.1.1.1.8</t>
  </si>
  <si>
    <t>D.1.1.1.9</t>
  </si>
  <si>
    <t>D.1.1.1</t>
  </si>
  <si>
    <t xml:space="preserve">Nabava i doprema materijala te izvedba betonske stabilizacije polusuhim betonom klase C16/20, uz obavezno nabijanje u slojevima (Me = 80 MN/m²). Polusuhim betonom rov se zatrpava do sloja tampona na svim poprečnim prekopima prometnice.
Obračun po m³ ugrađenog materijala u zbijenom stanju.
Napomena: OBRAČUNATI RADOVI ZA KANALIZACIJU I VODOVOD   </t>
  </si>
  <si>
    <t xml:space="preserve">Nabava i doprema materijala te izrada podložnog betona C16/20, X0, debljine 10 cm ispod betonskih okana.
Obračun po m³. </t>
  </si>
  <si>
    <t>Nabava i doprema materijala te izrada betonske podloge na dnu rova betonom C16/20 debljine 15 cm kao podloga za postavu cjevovoda.
Obračun po m³.</t>
  </si>
  <si>
    <t>Nabava i doprema materijala te izrada betonske posteljice i betonske zaštite cijevi vodonepropusnim betonom C20/25 na cjevovodima pod utjecajem mora. Najprije izvesti posteljicu, na koju se polaže cijev, zatim pažljivo izvesti bočnu zaštitu cijevi. Jedinična cijena stavke uključuje sav potreban rad i strojeve za kompletnu izvedbu.
Obračun po m³ ugrađenog betona.</t>
  </si>
  <si>
    <t>Nabava i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t>
  </si>
  <si>
    <t>Nabava i doprema materijala te izvedba betonskog opločnika (tlakovac ili sl.) nosivosti za teža opterećenja.  Ugradnja prema uputama proizvođača sa svim potrebnim radovima i podložnim slojevima. Obnovu vršiti u dogovoru s nadzornim inženjerom uz obračun po stvarno izvedenim radovima.
Obračun po m².
Napomena: OBRAČUNATI RADOVI ZA KANALIZACIJU I VODOVOD</t>
  </si>
  <si>
    <t>Nabava i doprema materijala te izvedba betonskih kanala, rigola i pasica. Sve izvesti prema postojećem stanju. Jedinična cijena stavke uključuje sav potreban rad, materijal, pomoćna sredstva i transporte za izvedbu stavke. Obračunat će se stvarno izvedeni radovi.
Obračun po m' izvedenih kanala, rigola i pasica.
Napomena: OBRAČUNATI RADOVI ZA KANALIZACIJU I VODOVOD</t>
  </si>
  <si>
    <t>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t>
  </si>
  <si>
    <t>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t>
  </si>
  <si>
    <t>Nabava i doprema materijala, te ugradnja zaštitne ograde oko građevne jame crpne stanice.
Obračun po m' ograde.</t>
  </si>
  <si>
    <t>Nabava i doprema materijala te strojno zatrpavanje građevinske jame zamjenskim kamenim materijalom, frakcije 0-64 mm, uz obavezno nabijanje u slojevima (Me = 60 MN/m²).
Obračun po m³ ugrađenog materijala u zbijenom stanju.</t>
  </si>
  <si>
    <t>Nabava i doprema materijala te izvedba betonskog opločnika (tlakovac ili sl.) nosivosti za teža opterećenja.  Ugradnja prema uputama proizvođača sa svim potrebnim radovima i podložnim slojevima. Obnovu vršiti u dogovoru s nadzornim inženjerom uz obračun po stvarno izvedenim radovima.
Obračun po m².</t>
  </si>
  <si>
    <t>Nabava i doprema materijala te izvedba betonske stabilizacije polusuhim betonom klase C16/20, uz obavezno nabijanje u slojevima (Me = 80 MN/m²). Polusuhim betonom rov se zatrpava do kote temelja crpne stanice.
Obračun po m³ ugrađenog materijala u zbijenom stanju.
Napomena: Ova stavka se izvodi da bi se postigla bolja nosivost terena na kojemu će ležati potporni zidovi.</t>
  </si>
  <si>
    <t>Nabava i doprema materijala te završna obrada kolne površine bitumeniziranim nosivo-habajućim slojem. Asfaltni sloj nanosi se na prethodno zbijenu tamponsku podlogu. Uključena je dobava materijala, te prijenos do mjesta ugradnje i ugradnja.
Obračun po m² ugrađenog sloja.</t>
  </si>
  <si>
    <t>Nabava i doprema materijala te završna obrada nogostupa bitumeniziranim nosivo-habajućim slojem. Asfaltni sloj nanosi se na prethodno zbijenu tamponsku podlogu. Uključena je dobava materijala, te prijenos do mjesta ugradnje i ugradnja.
Obračun po m² ugrađenog sloja.</t>
  </si>
  <si>
    <t>Nabava i doprema materijala, te izvedba betonskih blokova ispod nožice nadzemnog hidranta betonom C20/25, razreda izloženosti X0. Sve kompletno s izradom, montažom i demontažom oplate. Stavkom je obuhvaćeno podbetoniranje ležišta za cestovne kape - škrinjice za zasune nadzemnih hidranata s fiksiranjem na konačnu niveletu terena.
Obračun po komadu.</t>
  </si>
  <si>
    <t>Nabava i doprema materijala te izvedba sidrenih blokova betonom C20/25 za osiguranje vodovoda kod tlačne probe i naknadno razbijanje betonskog bloka. Stavka obuhvaća sav potreban rad, materijal,  pomoćna sredstva i transport potrebne za izvedbu, kao i potrebnu količinu vode za višekratna ispitivanja.
Obračun po komadu.</t>
  </si>
  <si>
    <t>Kompletna izvedba novog ili prespoj postojećeg kućnog priključka na novi opskrbni cjevovod. Stavkom su obuhvaćeni svi potrebni radovi, Nabava i doprema materijala i opreme, transporti, obrtničke pripomoći i pomoćna sredstva za kompletnu izvedbu stavke, do pune funkcionalnosti. Radovi, materijali i oprema potrebni za izvedbu jednog priključka, prosječne duljine 5,00 m: izvedba priključka ogrlicom na duktilnu/PE-HD vodovodnu cijev, ogrlica s ventilom DN 100 mm / 1", vrsta ogrlice usklađena s materijalom glavne (duktil, PE-HD) i cijevi priključka; dobava i ugradba pocinčane cijevi priključka DN 1", prosječne duljine 6,00 m; dobava i ugradba sitnog vodovodnog materijala (brtve, spojnice, spojni pribor i sl.); tlačno ispitivanje mjesta priključka; dobava materijala i izoliranje svih dijelova instalacije  koja se moraju izolirati bitumenskom trakom i premazivanje bitumenskom masom.
Obračun po kompletno izvedenom priključku.</t>
  </si>
  <si>
    <t>Nabava i doprema materijala, te ugradnja zaštitne ograde oko građevne jame okna redukcijske stanice.
Obračun po m' ograde.</t>
  </si>
  <si>
    <t>Nabava i doprema materijala te zatrpavanje građevinske jame nakon izgradnje okna redukcijske stanice pijeskom frakcije 0-8 mm, do sloja tampona. Prilikom zatrpavanja treba voditi računa o zbijenosti materijala. Zbijanje se vrši nabijačima u  slojevima od po 30 cm. Zbijenost nasutog materijala ispod sloja tampona, treba biti min. Me = 40 MN/m². Jedinična cijena stavke uključuje sav potreban rad, materijal i transporte za kompletnu izvedbu.
Obračun po m³ ugrađenog materijala u zbijenom stanju.</t>
  </si>
  <si>
    <t>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Obračun po m² ugrađenog sloja.</t>
  </si>
  <si>
    <t>Nabava i doprema materijala, te ugradnja zaštitne ograde oko građevne jame zasunskog okna.
Obračun po m' ograde.</t>
  </si>
  <si>
    <t>Nabava i doprema materijala te zatrpavanje građevinske jame nakon izgradnje zasunskog okna pijeskom frakcije 0-8 mm, do sloja tampona. Prilikom zatrpavanja treba voditi računa o zbijenosti materijala. Zbijanje se vrši nabijačima u  slojevima od po 30 cm. Zbijenost nasutog materijala ispod sloja tampona, treba biti min. Me = 40 MN/m². Jedinična cijena stavke uključuje sav potreban rad, materijal i transporte za kompletnu izvedbu.
Obračun po m³ ugrađenog materijala u zbijenom stanju.</t>
  </si>
  <si>
    <t>Nabava i doprema materijala te izrada betonske podloge na dnu rova betonom C16/20 debljine 15 cm kao podloga za postavu cjevovoda (betonske gredice za niveliranje cjevovoda).
Obračun po m³.</t>
  </si>
  <si>
    <t>Nabava i doprema materijala, te izvedba betonskih blokova ispod nožice podzemnog hidranta betonom C20/25, razreda izloženosti X0. Sve kompletno s izradom, montažom i demontažom oplate. Stavkom je obuhvaćeno podbetoniranje ležišta za cestovne kape - škrinjice za zasune nadzemnih hidranata s fiksiranjem na konačnu niveletu terena.
Obračun po komadu.</t>
  </si>
  <si>
    <t>Nabava i doprema materijala, te izvedba betonskih blokova ispod nožice nadzemnog i podzemnog hidranta betonom C20/25, razreda izloženosti X0. Sve kompletno s izradom, montažom i demontažom oplate. Stavkom je obuhvaćeno podbetoniranje ležišta za cestovne kape - škrinjice za zasune nadzemnih hidranata s fiksiranjem na konačnu niveletu terena.
Obračun po komadu.</t>
  </si>
  <si>
    <t>Nabava i doprema materijala te izvedba zaštite obloge oko cijevi u šlicu u pokosu betonom C25/30. Prednju stranu obući u lomljeni kamen što je obuhvaćeno stavkom. U jediničnoj cijeni stavke obuhvaćena je armatura B500B i oplata te sav potreban materijal, rad, pomoćna sredstva i transport za kompletnu izvedbu.
Obračun po m³.</t>
  </si>
  <si>
    <t>Nabava i doprema materijala, te izvedba podložnih betonskih blokova ispod fazonskih komada i armatura u zasunskoj komori betonom C25/30, XC1 (viši blokovi konstruktivno armirani). Sve kompletno s izradom, montažom i demontažom oplate.
Obračun po komadu.</t>
  </si>
  <si>
    <t>Nabava, doprema i ugradnja u rov pijeska frakcije 0-8 mm kao podloga cijevi. Jedinična cijena stavke uključuje sav potreban rad, materijal i transporte za kompletnu izvedbu stavke.
Obračun po m³ ugrađenog pijeska u zbijenom stanju.</t>
  </si>
  <si>
    <t>Nabava, doprema i ugradnja pijeska frakcije 4-8 mm za polaganje u rov kao podloga cijevi, na mjestima koja su pod utjecajem mora. Jedinična cijena stavke uključuje sav potreban rad, materijal i transporte za kompletnu izvedbu stavke.
Obračun po m³ ugrađenog pijeska u zbijenom stanju.</t>
  </si>
  <si>
    <t>Nabava, doprema i ugradnja kamenog materijala frakcije 4-16 mm za polaganje u rov kao podloga cijevi, na mjestima koja su pod utjecajem mora. Jedinična cijena stavke uključuje sav potreban rad, materijal i transporte za kompletnu izvedbu stavke.
Obračun po m³ ugrađenog materijala u zbijenom stanju.</t>
  </si>
  <si>
    <t xml:space="preserve">Nabava, doprema i ugradnja netkanog geotekstila od polipropilena (PP) prema normama HRN EN ISO 10319:2008 i HRN EN ISO 12956:2010. Postavlja se po rubovima rova koji su pod utjecajem mora radi odvajanja slojeva materijala različitih karakteristika. Svi radovi prema OTU-u za radove na cestama, stavka 2-08.4. Jedinična cijena stavke uključuje sav potreban rad, materijal i transporte za kompletnu izvedbu stavke.
Obračun po m².
Napomena: OBRAČUNATI RADOVI ZA KANALIZACIJU I VODOVOD  </t>
  </si>
  <si>
    <t>Nabava, doprema i ugradnja kamenog materijala frakcije 16-32 mm kao podloga ispod betonskih građevina. Jedinična cijena stavke uključuje sav potreban rad, materijal i transporte za kompletnu izvedbu stavke.
Obračun po m³ ugrađenog materijala u zbijenom stanju.</t>
  </si>
  <si>
    <t>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t>
  </si>
  <si>
    <t>Nabava, doprema i ugradnja PVC DN 160 mm tvrde zaštitne cijevi oko postojećih podzemnih instalacija, koje prolaze preko projektiranih cjevovoda, a nije potrebno njihovo prelaganje. Zahvat obavljati u suradnji s nadležnim institucijama. Obuhvaćeno je rezanje cijevi na potrebnu duljinu, tako da krajevi prelaze širinu rova za cca. 0,30 m sa svake strane, iskop-proširenje kanala za duljinu cijevi, razrezivanje cijevi po duljini, na 2 polutke i postavu polutki cijevi oko instalacije i učvršćenje na odgov. način (obujmicama, žicom, ljepljivom trakom). Stavkom su obuhvaćeni svi potrebni radovi, sitni materijal, pomoćna sredstva i dr. za kompletnu izvedbu.
Obračun po komplet izvedenoj zaštiti.</t>
  </si>
  <si>
    <t>Nabava, doprema i ugradnja  drobljenog kamenog materijala frakcije 16-32 mm u projektiranoj debljini kao podloge za betoniranje donje ploče svih djelova crpne stanice, okana, temelja, dna građevinske jame i platoa elektroormara sa zbijanjem. Modul zbijenosti je 80 MN/m². U jediničnu cijenu uračunat sav potreban rad, materijal i transporti za izvedbu stavke.
Obračun po m³ ugrađenog materijala u zbijenom stanju.</t>
  </si>
  <si>
    <t>Nabava, doprema i ugradnja tampona, čiste kamene frakcije 0-64 mm kao podloge za asfaltiranje ili betoniranje cesta. Stavkom je uključeno je i uređenje posteljice: planiranje, ravnanje i valjanje materijala (Me = 100 MN/m²). Jedinična cijena stavke uključuje sav potreban rad, materijal, valjanje, pomoćna sredstva i transporte za izvedbu opisanog rada.
Obračun po m³ ugrađenog tampona u zbijenom stanju.</t>
  </si>
  <si>
    <t>Nabava, doprema i ugradnja dilatacijske trake,  radi osiguranja vodonepropusnosti spoja kod prekida betoniranja. Traka je predviđena za ugradbu u crpnom bazenu, zasunskoj komori, retencijskom bazenu i ulaznom oknu na spoju dna i zidova i zida i zida.
Obračun po m' ugrađene trake.</t>
  </si>
  <si>
    <t>Nabava, doprema i ugradnja zaštitne ograde oko objekta. Ogradni sustav se sastoji od panela koje čini čvrsto zavarena mreža s pravokutnim otvorima i horizontalnim ojačanjima koja onemogućuju savijanje panela. Žica je pocinčana, čvrsto zavarena i plastificirana. Stupovi  su  čelični profili- pocinčani s unutrašnje i vanjske strane, plastificirani, te se isporučuju u kompletu s plastičnim zaštitnim kapama. Betoniranje temeljnih blokova ogradnih stupova i stupova ogradnih vratiju uračunati u cijenu stavke. Dimenzije iskopa su 50/50/80 cm, a nakon zatrpavanja betoniranih temelja višak zemlje isplanirati ili odvesti na deponiju što je uključeno u cijenu stavke. Visina ograde je 2,0 m. Na ulazu montirati dvokrilna ulazna (ogradna) vrata za prolaz vozila širine 3,0 m, opremljenih s kvakom, cilindar bravom i ključevima.  Izvedba ograde u svemu prema uputama Proizvođača. Stupovi ograde, žičani paneli i sve ostalo mora biti uzemljeno na propisani način, prema uputama Proizvođača dobavljene ograde.
Obračun po m' ugrađene ograde.</t>
  </si>
  <si>
    <t>Nabava, doprema i ugradnja pocinčane trake dimenzija poprečnog presjeka 2,5 x 40 mm. Traka se postavlja neposredno pored DUCTIL cijevi (na posteljici) i provodi u okna, gdje ostaje slobodna i povija se prema dolje (cca. 20 cm).
Obračun po m' postavljene trake.</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</si>
  <si>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1", nepovratnog ventila DN 1",  kuglastog ventila DN 1" s ručkom ispred vodomjera,  kuglastog ventila s ispustom DN 1" s ručkom iza vodomjera, duge i kratke spojnice 1/2",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</si>
  <si>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Nabava, doprema i ugradnja višemlaznog suhog vodomjera DN 1/2", duljine 165 mm s potvrdom mjeriteljske klase B-MID. Vodomjer treba biti opremljen sa spojnicom koja ima pulsirajući ventil za sprječavanje malih protoka koji je zaštićen od neovlaštenog uklanjanja. U vodomjer je ugrađen radio odašiljač zaštite IP-68-868 MHz a baterija mora izdržati min. 10 godina. Radio odašiljač je ugrađen tako da ga nije moguće skinuti niti ometati njegov rad. Istomjerno je i DATALOGER koji bilježi podatke i generira sljedeće alarme: nepovratni tok vode, stalna potrošnja, nizak nivo napona baterije, manipulacija sa vodomjerom.
Obračun po komadu.</t>
  </si>
  <si>
    <t xml:space="preserve">Nabava, doprema i ugradnja redukcijskog ventila DN 1". Materijal kućišta: bronca, mesing. Maksimalni ulazni pritisak: 25 bara. Moguće podešavanje izlaznog pritiska: 0.5 bara do 6 bara. U kompletu sa reducir ventilom i spojnim dijelovima potrebno je isporučiti manometar.
Obračun po komadu. </t>
  </si>
  <si>
    <t>Nabava, doprema i ugradnja  drobljenog kamenog materijala frakcije 16-32 mm u projektiranoj debljini kao podloge za betoniranje donje ploče okna redukcijske stanice sa zbijanjem. Modul zbijenosti je 80 MN/m². U jediničnu cijenu uračunat sav potreban rad, materijal i transporti za izvedbu stavke.
Obračun po m³ ugrađenog materijala u zbijenom stanju.</t>
  </si>
  <si>
    <t>Nabava, doprema i ugradnja  drobljenog kamenog materijala frakcije 16-32 mm u projektiranoj debljini kao podloge za betoniranje donje ploče zasunskog okna sa zbijanjem. Modul zbijenosti je 80 MN/m². U jediničnu cijenu uračunat sav potreban rad, materijal i transporti za izvedbu stavke.
Obračun po m³ ugrađenog materijala u zbijenom stanju.</t>
  </si>
  <si>
    <t>Nabava, doprema i ugradnja  drobljenog kamenog materijala frakcije 16-32 mm u projektiranoj debljini kao podloge za betoniranje donje ploče retencije, okana, temelja i dna građevinske jame sa zbijanjem. Modul zbijenosti je 80 MN/m². U jediničnu cijenu uračunat sav potreban rad, materijal i transporti za izvedbu stavke.
Obračun po m³ ugrađenog materijala u zbijenom stanju.</t>
  </si>
  <si>
    <t>Nabava, doprema i ugradnja u rov zdravog drobljenog kamenog materijala 0-64 sa zbijanjem na min. 60 MN/m², kao podloge za tamponski sloj na poprečnim prekopima i uzdužnoj trasi kolekotra na državnoj cesti D8. Uključeno i planiranje, ravnanje i valjanje materijala. Jedinična cijena stavke uključuje sav potreban rad, materijal, valjanje, pomoćna sredstva i transporte za izvedbu opisanog rada.
Obračun po m³ ugrađenog tampona u zbijenom stanju.</t>
  </si>
  <si>
    <t>Nabava, doprema i ugradnja  drobljenog kamenog materijala frakcije 16-32 mm u projektiranoj debljini kao podloge za betoniranje platoa elektroormara sa zbijanjem. Modul zbijenosti je 80 MN/m². U jediničnu cijenu uračunat sav potreban rad, materijal i transporti za izvedbu stavke.
Obračun po m³ ugrađenog materijala u zbijenom stanju.</t>
  </si>
  <si>
    <t>PODRUČJE GRABROVA/MUROSKVA - GRAĐEVINSKI RADOVI</t>
  </si>
  <si>
    <t>PODRUČJE GRABROVA/MUROSKVA - GRAĐEVINSKI RADOVI - I. FAZA</t>
  </si>
  <si>
    <t>PODRUČJE GRABROVA - GRAĐEVINSKI RADOVI</t>
  </si>
  <si>
    <t>PODRUČJE GRABROVA - GRAĐEVINSKI RADOVI - I. FAZA</t>
  </si>
  <si>
    <t>I. FAZA</t>
  </si>
  <si>
    <t>II. FAZA</t>
  </si>
  <si>
    <t>PODRUČJE GRABROVA/MUROSKVA - GRAĐEVINSKI RADOVI - II. FAZA</t>
  </si>
  <si>
    <t>PODRUČJE GRABROVA - GRAĐEVINSKI RADOVI - II. FAZA</t>
  </si>
  <si>
    <t>Nabava, doprema i istovar na skladište gradilišta, svih PE 100 PEHD fazonskih komada i spojnih elemenata, potrebnih za međusobno spajanje PEHD cijevi, te za spajanje i prijelaz sa PEHD cijevi na fazonske komade u crpnoj stanici i u prekidnom oknu tlačnog voda. Spojni komadi od polietilena PE 100. Jedinična cijena stavke uključuje sve potrebne materijale, radove, pomoćna sredstva, spojni materijal (elektrospojnice) za sva spajanja kako međusobno tako i na opremu, te sve transporte.
Obračun po komadu.</t>
  </si>
  <si>
    <t>Nabava, doprema i istovar na skladište gradilišta u vodotijesnoj i  plinotijesnoj izvedbi poklopca za natkrivanje otvora. Poklopac je opremljen dodatnom gumenom brtvom za osiguranje pune  vodotijesnosti i plinotijesnosti s upuštenim ručkama za podizanje poklopca i  inox spojnim materijalom. Poklopac je namijenjen za naknadnu ugradnju utiplavanjem. Poklopac izrađen od nehrđajućeg čelika  AISI 316L, završna obrada tvorničkim jetkanjem u kupelji i  pasivizacijom u kupelji. U cijenu je uračunat sav potreban spojni materijal (sidreni vijci).
Obračun po komadu poklopca.</t>
  </si>
  <si>
    <t>Nabava, doprema i istovar na skladište gradilišta poklopca s otvorom i biološkom ispunom, s protuprovalnom zaštitom. Poklopac predviđen za naknadnu ugradnju na betonsku podlogu.  Pokrovna konstrukcija s ojačanjima donje strane poklopca. Poklopac je opremljen bravicom sa ključem, hidrauličkom zategom za fiksiranje položaja otvorenog poklopca (2 kom). Poklopac izrađen od nehrđajućeg čelika  AISI 316L, završna obrada tvorničkim jetkanjem u kupelji i  pasivizacijom u kupelji.  U cijenu je uračunat sav potreban spojni materijal (sidreni vijci).
Obračun po komadu poklopca.</t>
  </si>
  <si>
    <t>Nabava, doprema i istovar na skladište gradilišta tipskih ljestvi s leđobranom sve od inox čelika AISI 316L za potrebe vertikalne komunikacije. Ljestve su dim. 45x15 cm, sa međusobno povezanim prečkama profila DN 16 mm na razmaku 30 cm s leđobranom u obliku kaveza načinjenog od lukova. Ljestve  sukladne s pozitivnim zakonskim propisima o zaštiti na radu i normama. Završna obrada  jetkanje i pasivizacija sve u kupelji. U cijenu je uračunat sav potreban rad, materijal, pomoćna sredstva i transporti.
Obračun po komadu.</t>
  </si>
  <si>
    <t>Nabava, doprema i istovar na skladište gradilišta ručne košare od INOX AISI 304 čelika za prihvat krupnog otpada u oknu prije ulaza u crpnu stanicu.
Obračun po komadu.</t>
  </si>
  <si>
    <t xml:space="preserve">Nabava, doprema i istovar na skladište gradilišta vodovodnih cijevi iz DUKTIL nodularnog lijeva s TYTON kolčakom, sve prema normi HRN EN 545:2010, klase C40. Cijevi su duljine 6,00 m. Vanjska zaštita je legura cink-aluminija s najmanje 400 g/m², i završni epoxi premaz u plavoj boji, a unutarnja zaštita je cementna obloga za pitku vodu. Jediničnom cijenom obuhvaćen je sav spojni i brtveni materijal, brtva je od EPDM-a prema HRN EN 681-1:2003/A3:2007, kao i mazivno sredstvo za montažu.
Obračun po m' cijevi.                                                            </t>
  </si>
  <si>
    <t>Nabava, doprema i istovar na skladište gradilišta lukova iz DUKTIL nodularnog lijeva s obostranim naglavkom. Lukovi iste kvalitete kao i cijevi, za PN kao cijevi, sa spojem tipa "TYTON", u svemu prema standardu HRN EN 545:2010. Uz lukove nabaviti i dopremiti sav potreban spojni i brtveni materijal, te potrebne alate za montažu prema uputama proizvođača. Za zaštitu spojeva dobaviti odgovarajući omot.
Obračun po kompletno dobavljenom luku.</t>
  </si>
  <si>
    <t>Nabava, doprema i istovar na skladište gradilišta fazonskih komada s fleksibilnim spojem, odnosno kolčakom i fazonskih komada s prirubničkim spojem od DUKTIL nodularnog lijeva prema HRN EN 545:2010. Fazonski komadi s vanjskom zaštitom (pocinčano, a zatim premazano bitumenskim premazom i epoxy) i unutarnjom zaštitom za pitku vodu (cementni mort za pitku vodu). Jediničnom cijenom obuhvaćen je sav spojni i brtveni materijal, armirana brtva je od EPDM-a prema HRN EN 681-1:2003/A3:2007, kao i mazivno sredstvo za montažu. Za vijčane spojeve dobaviti vijke sa maticama i podloškama, kao i armirane brtve prema, prema normi HRN EN 1092-2:2001.
Obračun po kompletno dobavljenom fazonskom komadu sa spojnim materijalom.</t>
  </si>
  <si>
    <t xml:space="preserve">Nabava, doprema i istovar na skladište gradilišta pocinčane cijevi DN 1". Jediničnom cijenom obuhvaćen je sav spojni i brtveni materijal.
Obračun po m'. </t>
  </si>
  <si>
    <t>Nabava, doprema i istovar na skladište gradilišta vodovodnih komada DN 1".
Obračun po kompletno dobavljenom komadu sa spojnim i brtvenim materijalom.</t>
  </si>
  <si>
    <t xml:space="preserve">Nabava, doprema i istovar na skladište gradilišta redukcijskog ventila DN 1". Materijal kućišta: bronca, mesing. Maksimalni ulazni pritisak: 25 bara. Moguće podešavanje izlaznog pritiska: 0.5 bara do 6 bara. U kompletu sa reducir ventilom i spojnim dijelovima potrebno je isporučiti manometar.
Obračun po komadu. </t>
  </si>
  <si>
    <t>Nabava, doprema i istovar na skladište gradilišta  poklopca za natkrivanje otvora.   Poklopac izrađen od nehrđajućeg čelika  AISI 316L, završna obrada tvorničkim jetkanjem u kupelji i  pasivizacijom u kupelji.  Poklopac je od rebrastog lima (suze) debljine 4/5 mm, sa upuštenim ručkama, donjim križnim lamama-ukrutama, kutni nosači 80/80/5 mm  i  inox spojnim materijalom. Svaki poklopac ima šipku f10 za fiksiranje poklopca kod otvaranja, te bravu. Poklopac krojiti nakon detaljne izmjere otvora na građevini. U cijenu je uračunat sav potreban spojni materijal (sidreni vijci).
Obračun po komadu poklopca.</t>
  </si>
  <si>
    <t>Nabava, doprema i istovar na skladište gradilišta armatura od DUKTIL nodularnog lijeva sa  spojem na prirubnicu prema normama HRN EN 598:2009, HRN EN 1074, HRN EN 558-1, HRN EN 1092-2:2001. Armatura za ugradnju na tlačnim kanalizacijskim cjevovodima za otpadne vode. U cijenu je uključen sav spojni i brtveni materijal (vijci i slično).
Obračun po komadu.</t>
  </si>
  <si>
    <t>Nabava, doprema i istovar na skladište gradilišta čeličnih fazonskih komada i cijevi. Materijal  inox čelik AISI 316L. U cijenu je uključen sav spojni i brtveni materijal (vijci i slično).
Obračun po komadu.</t>
  </si>
  <si>
    <t>Nabava, doprema i istovar na skladište gradilišta brtvenog elementa za podore cijevi kroz armiranobetonski zid. Brtveni element se ugrađuje u postojećem zidu u otvoru izbušenom krunskom pilom.Brtveni element je izrađen od EPDM gume i inoxa AISI 316 a unutar elementa se nalaze listići čijim uklanjanjem se otvor brtvenog elementa prilagođava promjeru cijevi.  Nakon ugradnje cijevi brtveni element se priteže vijcima koji su integrirani u brtveni element. Brtveni element se isporučuje zajedno sa mazivom za instalaciju. Brtveni element mora biti certificiran za S90  minuta protupožarnosti prema HRN DIN 4012-9 normi te za 4 bar vodotjesnosti i 2,5 bar plinotjesnosti.
Obračun po komadu.</t>
  </si>
  <si>
    <t xml:space="preserve">Nabava, doprema i istovar na skladište gradilišta sanitarnih elemenata prvoklasne proizvodnje u bijeloj boji, sve komplet gotovo i funkcionalno. 
Obračun po komadu. </t>
  </si>
  <si>
    <t xml:space="preserve">Nabava, doprema i istovar na skladište gradilišta sanitarnih elemenata od nehrđajučeg čelika, sve komplet gotovo i funkcionalno. 
Obračun po komadu. </t>
  </si>
  <si>
    <t>Nabava, doprema i istovar na skladište gradilišta fleksibilne instalacijskih  PVC cijevi  promjera DN 50 mm, za elektro instalaciju.  U cijenu je uračunat sav potreban rad, materijal, pomoćna sredstva i transporti za komplet izvedbu odzrake.
Obračun po m'.</t>
  </si>
  <si>
    <t>Nabava, doprema i istovar na skladište gradilišta, svih PE 100 PEHD fazonskih komada i spojnih elemenata, potrebnih za međusobno spajanje PEHD cijevi, te za spajanje i prijelaz sa PEHD cijevi na fazonske komade. ojni komadi od polietilena PE 100. Jedinična cijena stavke uključuje sve potrebne materijale, radove, pomoćna sredstva, spojni materijal za sva spajanja kako međusobno tako i na opremu, te sve transporte.
Obračun po komadu.</t>
  </si>
  <si>
    <t>Nabava, doprema i istovar na skladište gradilišta tipskih ljestvi od inox čelika AISI 316L za potrebe vertikalne komunikacije. Ljestve su dim. 45x15 cm, sa međusobno povezanim prečkama profila ø 16 mm na razmaku 30 cm. Ljestve  sukladne s pozitivnim zakonskim propisima o zaštiti na radu i normama. Završna obrada  jetkanje i pasivizacija sve u kupelji.  U cijenu je uračunat sav potreban rad, materijal, pomoćna sredstva i transporti.
Obračun po komadu.</t>
  </si>
  <si>
    <t xml:space="preserve">Nabava, doprema i istovar na skladište gradilišta vodovodnih armatura od DUKTIL nodularnog lijeva, GGG prema normama HRN EN 545:2010, HRN EN 1074, HRN EN 558-1. Uz armature s prirubnicama dobaviti potreban broj vijaka s maticom i podloškama i armirane brtve za spoj, sve prema normi HRN EN 1092-2:2001.
Obračun po komadu armature sa spojnim i brtvenim materijalom. </t>
  </si>
  <si>
    <t>Nabava, doprema i istovar na skladište gradilišta fazonskih komada od DUKTIL nodularnog lijeva, za tlačne kanalizacijske cjevovode za otpadne vode. Sve prirubnice, tyton spojevi s brtvom,  vanjska i unutarnja zaštita prema normama HRN EN 598:2009 i HRN EN 1092-2:2001. U cijenu je uključen sav spojni i brtveni materijal (vijci i slično).
Obračun po komadu.</t>
  </si>
  <si>
    <t>Nabava, doprema i istovar na odlagalište gradilišta i istovar  lukova od termoplastičnih materijala (PE, PP ili PVC), u skladu s odabranim materijalom i tipom cjevovoda. Lukovi se dobavljaju za savladavanje horizontalnih i/ili vertikalnih kutova na trasi kanalizacije. Svi lukovi tjemene nosivosti min. SN8.
Obračun po komadu dobavljenog luka.</t>
  </si>
  <si>
    <t>Nabava, doprema i istovar na odlagalište gradilišta i istovar čepova DN 160 mm. Čepovi se dobavljaju za privremeno zatvaranje cijevi kućnih priključaka (bočnih uljeva).
Obračun po komadu dobavljenog čepa.</t>
  </si>
  <si>
    <t>Nabava, doprema i istovar na odlagalište gradilišta i istovar lukova 15° za odabranu cijev prema prethodnoj stavci.
Obračun po komadu dobavljenog luka.</t>
  </si>
  <si>
    <t>Nabava, doprema i istovar na odlagalište gradilišta i istovar lukova 45° za odabranu cijev prema prethodnoj stavci.
Obračun po komadu dobavljenog luka.</t>
  </si>
  <si>
    <t xml:space="preserve">Nabava, doprema i istovar na deponiju gradilišta,  tlačnih cijevi profila DN 75 mm za pripremu tlačnog voda kućnih priključaka na javnoj površini. U jediničnoj cijeni obuhvaćeni su svi potrebni radovi i transporti za kompletno izvršenje stavke.
Obračun po m'.   </t>
  </si>
  <si>
    <t>Nabava, doprema i istovar na odlagalište gradilišta i istovar čepova za odabranu cijev prema prethodnoj stavci. Čepovi se dobavljaju za privremeno zatvaranje cijevi kućnih priključaka.
Obračun po komadu dobavljenog čepa.</t>
  </si>
  <si>
    <t>NABAVA I DOPREMA KANALIZACIJSKOG MATERIJALA I OPREME</t>
  </si>
  <si>
    <t>NABAVA I DOPREMA VODOVODNOG MATERIJALA I OPREME</t>
  </si>
  <si>
    <t>C.1</t>
  </si>
  <si>
    <t>SANACIJA KOLEKTORA BEZ ISKOPA</t>
  </si>
  <si>
    <t>C.1.1</t>
  </si>
  <si>
    <t>CCTV video inspekcija kanalizacije prije sanacije uz izdavanje DVD video i pisanog izvještaja sukladno normi HRN EN13508-2. CCTV inspekciju vrši mjeriteljski ispitni laboratorij akreditiran kod Hrvatske akreditacijske agencije sukladno HRN EN ISO/IEC 17025:2007.
Obračun po m' kolektora.</t>
  </si>
  <si>
    <t>Inženjerska analiza izvedenog CCTV snimka za potrebe utvrđivanja stanja kolektora prije izvedbe radova sanacije kolektora. Cilj analize je utvrditi možebitnu razliku stanja kolektora u odnosu na prethodno izrađen snimak korišten pri izradi projekta sanacije.
Obračun po m' kolektora.</t>
  </si>
  <si>
    <t>t</t>
  </si>
  <si>
    <t>C.1.2</t>
  </si>
  <si>
    <t>Sanacija cjelokupnih revizijskih okana cementnim mortom s dodatkom za vodonepropusnost te premaz cijelog okna hidroizolacijskom žbukom.  Posebno obraditi spojeve cjevi sa betonskim oknima. Izrada kinete od betona C 16/20 u visini 2/3 profila u pravilnoj hidrauličkoj liniji. Zamjena poklopca nije predviđena. Jedinična cijena uključuje dobavu i dopremu materijala, sav potreban rad, pomoćna sredstva i transport za kompletnu izvedbu stavke.
Obračun po komadu saniranog okna.</t>
  </si>
  <si>
    <t>C.1.3</t>
  </si>
  <si>
    <t>MONTERSKI RADOVI</t>
  </si>
  <si>
    <t>DN200, min. debljina stijenke nakon otvrdnjavanja CIPP cijevi d= 4,5mm</t>
  </si>
  <si>
    <t>DN250, min. debljina stijenke nakon otvrdnjavanja CIPP cijevi d= 6,0mm</t>
  </si>
  <si>
    <t>DN260, min. debljina stijenke nakon otvrdnjavanja CIPP cijevi d= 6,0mm</t>
  </si>
  <si>
    <t>DN271, min. debljina stijenke nakon otvrdnjavanja CIPP cijevi d= 6,0mm</t>
  </si>
  <si>
    <t>DN275, min. debljina stijenke nakon otvrdnjavanja CIPP cijevi d= 6,0mm</t>
  </si>
  <si>
    <t>DN290, min. debljina stijenke nakon otvrdnjavanja CIPP cijevi d= 6,0mm</t>
  </si>
  <si>
    <t>DN300, min. debljina stijenke nakon otvrdnjavanja CIPP cijevi d= 6,0mm</t>
  </si>
  <si>
    <t>DN400, min. debljina stijenke nakon otvrdnjavanja CIPP cijevi d= 6,0mm</t>
  </si>
  <si>
    <t>DN450, min. debljina stijenke nakon otvrdnjavanja CIPP cijevi d= 9,0mm</t>
  </si>
  <si>
    <t>DN790, min. debljina stijenke nakon otvrdnjavanja CIPP cijevi d= 12,0mm</t>
  </si>
  <si>
    <t>Sanacija postojećih kanalizacijskih cijevi "PACKER" metodom, prema HRN EN 13566-4:2003 ili jednakovrijedno. Jedinična cijena uključuje nabavu, dopremu i ugradnju materijala, sav potreban rad, pomoćna sredstva i transport za kompletnu izvedbu stavke.
Obračun po komadu.</t>
  </si>
  <si>
    <t>Unutarnji profil cijevi DN 200mm.</t>
  </si>
  <si>
    <t>Unutarnji profil cijevi DN 250mm.</t>
  </si>
  <si>
    <t>Unutarnji profil cijevi DN 271mm.</t>
  </si>
  <si>
    <t>Unutarnji profil cijevi DN 280mm.</t>
  </si>
  <si>
    <t>Unutarnji profil cijevi DN 290mm.</t>
  </si>
  <si>
    <t>Unutarnji profil cijevi DN 300mm.</t>
  </si>
  <si>
    <t>Unutarnji profil cijevi DN 400mm.</t>
  </si>
  <si>
    <t>Unutarnji profil cijevi DN 420mm.</t>
  </si>
  <si>
    <t>C.1.4</t>
  </si>
  <si>
    <t>ZAVRŠNI RADOVI</t>
  </si>
  <si>
    <t>Ispitivanje vodonepropusnosti cjevovoda koji su sanirani CIPP, PACKER i ŠEŠIR metodom po normi HRN EN 1610:2015, od strane akreditiranog i ovlaštenog laboratorija za ispitivanje nepropusnosti kanalizacijskih sustava. Mjeriteljski ispitni laboratorij mora biti akreditiran kod Hrvatske akreditacijske agencije sukladno HRN EN ISO/IEC 17025:2007 i ovlašten od nadležnog Ministarstva uz izdavanje pisanog izvještaja. 
Obračun po m' kolektora.</t>
  </si>
  <si>
    <t>kompl</t>
  </si>
  <si>
    <t>Snimanje stanja rehabilitiranog cjevovoda CCTV kamerom prema situaciji kolektora. Vrši akreditirani ispitni laboratorij sukladno HRN EN ISO/IEC 17025 za postupke prema HRN EN 13508-2.  Stavka obuhvaća i sve potrebne manipulacije i montažne radove potrebne za provedbu snimanja cjevovoda, te predaju protokola na na DVDu u video formatu, te fotodokumentacije sa stacionažama svih karakterističnih mjesta duž trase cjevovoda.
Obračun po m' kolektora.</t>
  </si>
  <si>
    <t>C.2</t>
  </si>
  <si>
    <t>SANACIJA KOLEKTORA SA ISKOPOM</t>
  </si>
  <si>
    <t>C.2.1</t>
  </si>
  <si>
    <t>Iskolčenje trase svih cjevovoda prije početka zemljanih radova s izbacivanjem pomoćnih točaka izvan područja iskopa, stacioniranjem istih i obilježavanjem visina, te kontrolom visina tijekom gradnje. Cijena stavke uključuje sve neophodne terenske i uredske poslove za kompletnu provedbu radova.
Obračun po m' iskolčene trase.</t>
  </si>
  <si>
    <t>C.2.2</t>
  </si>
  <si>
    <t>C.2.3</t>
  </si>
  <si>
    <t>C.2.4</t>
  </si>
  <si>
    <t>C.2.5</t>
  </si>
  <si>
    <t>C.2.6</t>
  </si>
  <si>
    <t>C.2.7</t>
  </si>
  <si>
    <t>C.2.8</t>
  </si>
  <si>
    <t>Strojno razbijanje i skidanje asfaltnog zastora i betonskih površina bez obzira na debljinu sloja. Na mjestima gdje je potrebno, razbijanje i skidanje obaviti ručno i uz pomoć ručnog pneumatskog alata, što je uključeno u cijenu stavke. Uključeno skidanje asfalta ili betona za kućne priključke. Skinuti asfaltni i betonski materijal utovariti na vozilo i odvesti na deponiju.
Obračun po m² skinutog, utovarenog i odvezenog asfalta ili betona.</t>
  </si>
  <si>
    <t>Nabava i doprema materijala te izvedba betonskih kanala, rigola i pasica. Sve izvesti prema postojećem stanju. Jedinična cijena stavke uključuje sav potreban rad, materijal, pomoćna sredstva i transporte za izvedbu stavke. Obračunat će se stvarno izvedeni radovi.
Obračun po m' izvedenih kanala, rigola i pasica.</t>
  </si>
  <si>
    <t>Nabava, doprema i postavljanje čeličnih ploča širine 2,50 m za prijelaz automobila preko iskopanog rova za vrijeme izvođenja radova.
Obračun po komadu mostića.</t>
  </si>
  <si>
    <t>E-FLEX  spojni komad s prirubnicom i tyton kolčakom</t>
  </si>
  <si>
    <t>Nabava, dobava i istovar i istovar na skladište gradilišta cijevi za tlačni kanalizacijski cjevovod za otpadne vode iz DUKTIL nodularnog lijeva. Cijevi, spojni dijelovi, pribor i njihovi spojevi za cjevovode, kao i unutarnja i vanjska zaštita prema  normi HRN EN 598:2009. Unutarnja zaštita je cementna obloga. Vanjska zaštita je pocinčana prevlaka (400 g/m2 Zn+Al) s pokrivnim slojem epoksidne smole u crvenom tonu. Spoj cijevi je na naglavak i to rastavljivi, sidreni, bez-vijčani, s brtvenim prstenom i mehanizmom zaključavanja (za prijenos uzdužnih sila bez izvedbe sidrenih blokova),  zaštićen gumenom manžetom. Cijevi su duljine 6,00 m za radni tlak do max. 40 bara. Jediničnom cijenom obuhvaćen je sav potreban spojni i brtveni materijal, te potreban alat za montažu.
Obračun po m' dobavljenih cijevi.</t>
  </si>
  <si>
    <t>Doprema s skladišta gradilišta, istovar, spuštanje u rov i kompletna montaža cijevi za tlačni kanalizacijski cjevovod iz duktil nodularnog lijeva. Predhodno cijev postaviti na  posteljicu i poravnati u horizontalnom i vertikalnom smjeru. Prije umetanja i pritiskanja brtve u žljeb naglavka, potrebno je isti očistiti od eventualnih nečistoća i premazati, a tek onda umetnuti brtvu. Spoj cijevi je na naglavak i to rastavljivi, sidreni, bez-vijčani, s brtvenim prstenom i mehanizmom zaključavanja,  zaštićen gumenom manžetom. Jedinična cijena stavke uključuje sve potrebne radove, materijale, pomoćna sredstva, transporte za kompletnu izvedbu stavke.
Obračun po m' ugrađene cijevi.</t>
  </si>
  <si>
    <t>Doprema sa skladišta, istovar, spuštanje u rov i kompletna ugradba lukova od DUKTILE nodularnog lijeva, za tlačne kanalizacijske cjevovode. Spoj je rastavljivi, sidreni, bez-vijčani, s brtvenim prstenom i mehanizmom zaključavanja,  zaštićen gumenom manžetom. U cijenu stavke uključen i sav spojni materijal.
Obračun po kompletno izvedenom spoju.</t>
  </si>
  <si>
    <t>D.3</t>
  </si>
  <si>
    <t>D.3.1</t>
  </si>
  <si>
    <t>HAVARIJSKI ISPUST CRVENI KRIŽ</t>
  </si>
  <si>
    <t>Betoniranje dna, zidova i pokrovne ploče kanalizacijskih revizijskih okana, vodonepropusnim betonom (vodonepropusnost ispitati prema HRN EN 12390-8). Zidove okana izvoditi u dvostranoj oplati uz obavezno pervibriranje. Uključena je armatura (ČELIK: B500B) s količinom od 100 kg aramture za 1 m³ betona. U ploči ostaviti otvor za ugradnju poklopca. Osiguravanje vodonepropusnosti unutrnjih površina je obradom cementnim mortom sa zaglađivanjem površina ili vodonepropusnom masom. Kinetu u dnu obraditi u hidraulički ispravnom obliku, betonom C16/20, a površinski zagladiti do crnog sjaja. Cijenom je obuhvaćena obrada spojeva cijevi i okana. Jedinična cijena uključuje nabavu, dopremu i ugradnju betona, oplatu, sav potreban rad, materijal, pomoćna sredstva i transport za kompletnu izvedbu stavke.
Obračun po kompletno izvedenom oknu.</t>
  </si>
  <si>
    <t>Betoniranje dna, zidova i pokrovnih ploča vodovodnog okna redukcijske stanice vodonepropusnim betonom (vodonepropusnost ispitati prema HRN EN 12390-8).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135 kg aramture za 1 m³ betona. Vertikalni prilaz u okno sukladno zakonskoj regulativi iz zaštite na radu. Jedinična cijena uključuje nabavu, dopremu i ugradnju betona, oplatu, sav potreban rad, materijal, pomoćna sredstva i transport za kompletnu izvedbu stavke.
Obračun po kompletno izvedenom oknu.</t>
  </si>
  <si>
    <t>Kompletna izvedba standardnog vodomjernog okna za 1 vodomjer, unutarnjih dimenzija 60 x 60 cm i prosječne visine 80 cm. Uključeno: betoniranje trakastog temelja zidova okna betonom C20/25, dimenzija 20x10 cm, zidanje zidova okna od pune opeke, deblj. 12 cm, cementnim mortom, ugradnja poklopca zajedno s izradom betonskog vijenca okna betonom C20/25 s min. poveznom armaturom, izvedba poda okna iz čistog kamenog agregata 16/32 mm debljine 10 cm, nabava, doprema i ugradnja lijevanoželjeznog poklopca s ugradnim okvirom, veličine 500/500 mm, nosivosti 50 kN.
Obračun po kompletno izrađenom oknu.</t>
  </si>
  <si>
    <t>Kompletna izvedba standardnog vodomjernog okna za 2-3 vodomjera, unutarnjih dimenzija 60 x 80 cm i prosječne visine 80 cm. Uključeno: betoniranje trakastog temelja zidova okna betonom C20/25, dimenzija 20x10 cm, zidanje zidova okna od pune opeke, deblj. 12 cm, cementnim mortom, ugradnja poklopca zajedno s izradom betonskog vijenca okna betonom C20/25 s min. poveznom armaturom, izvedba poda okna iz čistog kamenog agregata 16/32 mm debljine 10 cm, nabava, doprema i ugradnja lijevanoželjeznog poklopca s ugradnim okvirom, veličine 600/600 mm, nosivosti 250 kN.
Obračun po kompletno izrađenom oknu.</t>
  </si>
  <si>
    <t>Betoniranje dna, zidova i pokrovne ploče vodovodnih okana vodonepropusnim betonom (vodonepropusnost ispitati prema HRN EN 12390-8). U dnu okna ostavlja se otvor u koji se ugrađuje tucanik zbog procjeđivanja vode u teren.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100 kg aramture za 1 m³ betona.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</si>
  <si>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Nabava, doprema i istovar na skladište gradilišta, te nakon toga doprema sa skladišta, istovar, manipulacija i ugradnja  tipskih ljestvi od inox čelika AISI 316L za potrebe vertikalne komunikacije. Ljestve su dim. 45x15 cm, s međusobno povezanim prečkama profila ø 16 mm na razmaku 30 cm.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</si>
  <si>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 xml:space="preserve"> </t>
  </si>
  <si>
    <t>beton za temelj, zidove i pokrovnu ploču</t>
  </si>
  <si>
    <t>jednostrešni krović od mediteran crijepa (kanalice u betonu) ,sve komplet</t>
  </si>
  <si>
    <t>bunjasti kamen za oblogu svih vanjskih površina niše</t>
  </si>
  <si>
    <t>oplata</t>
  </si>
  <si>
    <t>armatura</t>
  </si>
  <si>
    <t>kg</t>
  </si>
  <si>
    <t>Izvedba betonske obloge oko zaštitne cijev DN 200 mm kroz koju se polaže tlačni vod, ispod niše elektroormara.  Betonski blok je dim.50x45x150 cm, beton C16/20.  Stavka uključuje i dobavu zaštitne PVC cijevi  DN 200 mm. Sastav betona, granulacija agregata te priprema i ugradba betonske smjese mora u svemu odgovarati odredbama TPBK. U cijenu ove stavke je uključena dobava i izrada potrebne oplate, izrada odnosno dobava i prijevoz betona, strojna ugradba i njega svježeg betona, te vrijednosti svih radova i materijala. 
Obračun po komadu izvedenog temelja.</t>
  </si>
  <si>
    <t>beton</t>
  </si>
  <si>
    <t>PVC cijev DN 200 mm</t>
  </si>
  <si>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iskop  11,00 m³ materijala 
- pijesak 0-8  5,00 m³ materijala                                               
- zatrpavanje mat. iz iskopa  6,00 m³
- odvoz 5,00 m³                                   
- montaža/polaganje-PVC cijevi  DN 100 mm  l =30,0 m
 Obračun po komplet izvedenoj ventilacijskoj instalaciji.</t>
  </si>
  <si>
    <t>Nabava, doprema i polaganje u rov (kao završnu obradu)  kameno-zemljane jalovine, granulacije 0/30, sa udjelom zemlje od min. 60%, na dijelu trase gdje projektirani kolektori prolazi izvan prometnih površina. Jedinična cijena stavke uključuje sav potreban rad, materijal i transporte za kompletnu izvedbu stavke.
Obračun po m³ ugrađenog materijala u zbijenom stanju.</t>
  </si>
  <si>
    <t>Uređivanje površine oko objekta sa sadnjom trave i sadnja zelenila isto kao postojeće  ili novo (Pittosporum tobira - abies procera). U stavku je uključena Nabava, doprema i polaganje sloja humusa (d=30cm) kao i sadnja zelenila. Na sloj humusirane zemlje posijati travu. U cijenu je uračunata zemlja, trava, zelenilo i sav potreban rad za izvedbu stavke. Stavkom obuhvaćena i priprema za sađenje zelenila prema uputama kvalificiranog osoblja (humusiranje, gnojenje i sl.). Obračun po m² uređene površine i komadu posađenog zelenila.</t>
  </si>
  <si>
    <t>Nabava, doprema i polaganje  drobljenog kamenog materijala-tucanika frakcije 16-32 mm u debljini 20 cm, kao podloge za betonske opločnike. Modul zbijenosti je 80 MN/m². U jediničnu cijenu uračunat sav potreban rad, materijal i transporti za izvedbu stavke.
Obračun po m³ ugrađenog materijala u zbijenom stanju.</t>
  </si>
  <si>
    <t>Uređivanje površine oko objekta sa sadnjom trave i sadnja zelenila isto kao postojeće  ili novo (Pittosporum tobira - abies procera). U stavku je uključena Nabava, doprema i polaganje sloja humusa (d=30cm) kao i sadnja zelenila. Na sloj humusirane zemlje posijati travu. U cijenu je uračunata zemlja, trava, zelenilo i sav potreban rad za izvedbu stavke. Stavkom obuhvaćena i priprema za sađenje zelenila prema uputama kvalificiranog osoblja (humusiranje, gnojenje i sl.). 
Obračun po m² uređene površine i komadu posađenog zelenila.</t>
  </si>
  <si>
    <t>Nabava, doprema i polaganje  drobljenog kamenog materijala-tucanika frakcije 16-32 mm u projektiranoj debljini kao podloge za betonski temelj niše za smještaj elektroormara i kemijskog filtera.  U jediničnu cijenu uračunat sav potreban rad, materijal i transporti za izvedbu stavke.
Obračun po m³ ugrađenog materijala u zbijenom stanju.</t>
  </si>
  <si>
    <t>nabava, doprema i ugradnja pijeska 0-4 mm</t>
  </si>
  <si>
    <t>nabava, doprema i ugradnja pijeska 0-8 mm</t>
  </si>
  <si>
    <t>nabava, doprema i zatrpavanje rova zamjenskim kam.materijalom 0-64 mm</t>
  </si>
  <si>
    <t>nabava, doprema i polaganje u rov čiste kamene frakcije 0--64mm</t>
  </si>
  <si>
    <t>nabava, doprema i ugradnja duktil cijevi f100 mm</t>
  </si>
  <si>
    <t>Izrada, nabava, doprema i postavljanje privremene informacijske ploče. Ploča treba sadržavati amblem EU, tekst: "Europska Unija", hrvatsku zastavu, informacije o korištenim sredstvima, naziv projekta, naziv korisnika i sve ostale podatke sukladno naputku naručitelja. Prije izrade ploče sa nadzornim inženjerom i predstavnikom naručitelja definirati dimenzije i točan sadržaj. Ploče moraju biti postavljene na vidljivom mjestu, sigurno utemeljene i otporne na atmosferske uvjete. U slučaju oštećenja ploče, Izvođač će ju zamijeniti o svom trošku. Stavka obuhvaća i uklanjanje ploča po završetku izvođenja radova.
Obračun po komadu postavljene ploče.</t>
  </si>
  <si>
    <t>Izrada, nabava, doprema i postavljanje trajne informacijske ploče. Ploča treba sadržavati amblem EU, tekst: "Europska Unija", hrvatsku zastavu, informacije o korištenim sredstvima, naziv projekta i sve ostale podatke sukladno naputku naručitelja. Prije izrade ploče sa nadzornim inženjerom i predstavnikom naručitelja definirati dimenzije i točan sadržaj. Ploče moraju biti postavljene na vidljivom mjestu, sigurno utemeljene i otporne na atmosferske uvjete. 
Obračun po komadu postavljene ploče.</t>
  </si>
  <si>
    <t>Ishođenje suglasnosti za prekop javne površine od nadležnog upravitelja javne ceste temeljem dobivenog prometnog rješenja, a sukladno dinamici izvođenja radova predviđeno od strane izvođača. Stavka obuhvaća ishođenje potrebnog broja dozvola za prekop na cijeloj duljini trase.
Obračun prema računu nadležnog upravitelja javne ceste.</t>
  </si>
  <si>
    <t>Nabava, doprema i ugradnja u rov pijeska 0-8 mm koji se ugrađuje kao obloga i zaštita cijevi bočno i iznad tjemena cijevi, prema detalju rova.
Obračun po m³ ugrađenog pijeska u zbijenom stanju.</t>
  </si>
  <si>
    <t>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Obračun po m² ugrađenog sloja.</t>
  </si>
  <si>
    <t>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Iskaz količina ugrađenog asfalta: za samostalni rov s jednom instalacijom (kanalizacija ili vodovod) količina se iskazuje za tu instalaciju, a na mjestima gdje je zajednički rov količina se iskazuje na način: 2/3 kanalizacija, 1/3 vodovod.
Obračun po m² ugrađenog sloja.</t>
  </si>
  <si>
    <t>Nabava, doprema i istovar na odlagalište gradilišta i istovar  lukova od termoplastičnih materijala (PE, PP ili PVC), u skladu s odabranim materijalom i tipom cjevovoda. Lukovi se dobavljaju za savladavanje horizontalnih i/ili vertikalnih kutova na trasi kanalizacije.  Svi lukovi tjemene nosivosti min. SN8.
Obračun po komadu dobavljenog luka.</t>
  </si>
  <si>
    <t>DN500, min. debljina stijenke nakon otvrdnjavanja CIPP cijevi d= 12,0mm</t>
  </si>
  <si>
    <t>Visokotlačno hidrodinamičko čišćenje i ispiranje kanalizacije  upotrebom specijalnog kombiniranog vozila sa canal-jet sustavom i sustavom za recikliranje vode za čišćenje kapaciteta 400 l/min, tlaka 200 do 1000 bar. Dužina cjevovoda u ovoj stavci je zbroj duljina predviđenih za sanaciju CIPP, PACKER i ŠEŠIR metodom, a nisu uključene dionice koje se saniraju iskopom i zamjenom.
Obračun po m'.</t>
  </si>
  <si>
    <t>Visokotlačno hidrodinamičko čišćenje i ispiranje revizijskih okana upotrebom specijalnog kombiniranog vozila sa canal-jet sustavom i sustavom za recikliranje vode za čišćenje kapaciteta 400 l/min, tlaka 200 do 1000 bar.
Obračun po komadu.</t>
  </si>
  <si>
    <t>Izvlačenje i zbrinjavanje neopasnog otpadnog materijala nastalog čišćenjem kanalizacije i zbrinjavanje istog sukladno propisima RH.
Obračun po toni.</t>
  </si>
  <si>
    <t>Rad specijalne freze i robota za čišćenje korjenja i ostalih naslaga u kanalizacijskim cijevima.
Obračun po satu.</t>
  </si>
  <si>
    <t>Sanacija kanalizacijskih cjevovoda bez iskopavanja, upotrebom CIPP metode  ili jednakovrijedno uz sav potrebni matrijal i opremu, prema HRN EN 13566-4:2003 - Nabava, doprema i ugradnja poliesterske CIPP cijevi. CIPP cijev mora imati minimalno dva sloja upijajućeg netkanog poliesterskog filca i biti konstruirana tako da podnese instalacijske tlakove, te imati zaštitni sloj (coating) od polipropilena (PP) minimalne debljine 0,5 mm. U ponudi je potrebno priložiti Potvrdu o sukladnosti građevnog proizvoda (poliesterske CIPP cijevi) s HRN EN 13566-4:2003 - Plastični cjevni sustavi za obnavljanje podzemnih netlačnih mreža za odvodnju i kanalizaciju - 4. dio: Obnavljanje nanošenjem strukturiranih duromernih slojeva na terenu sukladno Zakonu o građevnim proizvodima, prema iskazanim promjerima i debljinama stijenki.
Obračun po m'.</t>
  </si>
  <si>
    <t>Sanacija spojeva direktnih priključaka na kolektor, tehnologijom „šešir“. Minimalna eksenzija šešira u laterami cijev mora biti 150 mm. Obod šešira mora prekrivati kolektor/cjevovod ne manje od 50mm. Stavka sadrži sve troškove nabave, dobave i ugradnje te sve energente i sav potreban dodatni repromaterijal.
Obračun po komadu.</t>
  </si>
  <si>
    <t>Ispitivanje vodonepropusnosti revizijskih okana nakon sanacije, po normi HRN EN 1610:2015. Mjeriteljski ispitni laboratorij je akreditiran kod Hrvatske akreditacijske agencije sukladno HRN EN ISO/IEC 17025:2007 i ovlašten od nadležnog Ministarstva uz izdavanje pisanog izvještaja.
Obračun po komadu.</t>
  </si>
  <si>
    <t>Izrada geodetske snimke i elaborata izvedenog stanja kanalizacijskog sustava, te predaja investitoru u papirnatom (3x) i elektronskom formatu. Obuhvaćeno je snimanje položaja i dubine cijevi, te položaj okana. Dokumentacija treba biti izrađena u DWG formatu, s jasnim statusom svake pojedine dionice (CIPP rehabilitacija, PACKER rehabilitacija, rehabilitacija sa iskopavanjem, zadržano postojeće stanje i sl.). Cijena stavke sadrži sve terenske i uredske radove, situacijski plan trase s naznačenim kotama terena i kotama nivelete okana i izradu položajnih skica lomnih točaka.
Obračun po kompletu.</t>
  </si>
  <si>
    <t>Izrada nacrta izvedenog stanja, te predaja investitoru u papirnatom (3x) i elektronskom formatu. Projekt treba biti izrađen u AUTO CAD-u, sa jasnim statusom svake pojedine dionice(CIPP sanacija, PACKER sanacija, zadržano postojeće stanje i sl.).
Obračun po kompletu.</t>
  </si>
  <si>
    <t>Čišćenje radnog pojasa i uklanjanje materijala, te dovođenje gradilišta u prvobitno stanje po završetku radova.
Obračun po kompletu.</t>
  </si>
  <si>
    <t xml:space="preserve">Čišćenje lokacije  gradilišta od stare opreme, starog namještaja i raznog krupnog otpada. Materijal odvesti na deponiju koju osigurava izvođač radova.  Jedinična cijena stavka uključuje sve potrebne radnje i predradnje za izvedbu iste, pomoćna sredstva i transporte za kompletnu izvedbu stavke. 
Obračun po m² očišćene površine. </t>
  </si>
  <si>
    <t>Demontaža postojeće stolarije/bravarije  (koja se zbog dotrajalosti zamjenjuju novom) uz minimalna oštećenja sa vanjske i unutranje strane. U cijenu uključena sva potrebna zaštita, rezanje, demontaža te odvoz bravarije na deponiju koju osigurava izvođač radova.
Obračun po kompletno demontiranom komadu zajedno sa okvirom.</t>
  </si>
  <si>
    <t xml:space="preserve">Demontaža postojećih poklopaca-gazišta iznad kanala rešetki, te poklopca kanala. Materijal odvesti na deponiju koju osigurava izvođač radova. Jedinična cijena stavka uključuje sve potrebne radnje i predradnje za izvedbu iste, pomoćna sredstva i transporte za kompletnu izvedbu stavke. 
Obračun po m² demontiranih poklopaca. </t>
  </si>
  <si>
    <t xml:space="preserve">Skidanje starih podnih i zidnih  obloga  (keramičke pločice, zvučna izolacija)  koje se zbog oštećenosti zamjenjuju novima.  Materijal odvesti na deponiju koju osigurava izvođač radova.  Jedinična cijena stavka uključuje sve potrebne radnje i predradnje za izvedbu iste, pomoćna sredstva i transporte za kompletnu izvedbu stavke.             Obračun po m². </t>
  </si>
  <si>
    <t>Crpna stanica mora biti u funkciji za svo vrijeme radova sanacije. Ovom stavkom potrebno je obračunati sve radove, materijale za potpuno izvršenje stavke. Prvenstveno se misli na promjenu crpnih agregata, te prespajanaj i radova na elektroinstalacijama. 
Obračun po kompletno demontiranoj opremi.</t>
  </si>
  <si>
    <t>Izvedba betonskog temelja za smještaj zračnog filtera, betonom tlačne čvrstoće C25/30, razreda izloženosti XC1. Temelj se polaže na zbijeni sloj tampona, ili postojeću betonsku konstrukciju. Sastav betona, granulacija agregata te priprema i ugradba betonske smjese mora u svemu odgovarati odredbama TPBK. U cijenu ove stavke je uključena dobava i izrada potrebne oplate, izrada odnosno dobava i prijevoz betona, strojna ugradba i njega svježeg betona, te vrijednosti svih radova i materijala. (Temelj izvesti prije postavljanja pločica u prostoriji CS-e).
Obračun po komadu izvedenog temelja.</t>
  </si>
  <si>
    <r>
      <t>m</t>
    </r>
    <r>
      <rPr>
        <sz val="10"/>
        <rFont val="Trebuchet MS"/>
        <family val="2"/>
      </rPr>
      <t>³</t>
    </r>
  </si>
  <si>
    <t>Izrada SN-veze na svim spojevima starog i novog betona. U cijenu ove stavke je uključena nabava, dobava i ugradba, te vrijednosti svih radova i materijala potrebnih za cjelokupnu izvedbu stavke 
Obračun po m² premazanog spoja.</t>
  </si>
  <si>
    <t>Sanacija svih betonskih zidova crpnog bazena, kanala i zasunskog okna. Stavka uključuje skidanje i čišćenje svih labavih dijelova betona, antikorozivnu zaštitu svih vidljivih djelova armature, sanaciju oštećenja reparaturnim mortom u debljini 10-35mm.
Obračun po m² tretiranog zida.</t>
  </si>
  <si>
    <t>Izrada holkera dim 5/5 svih vertikalnih rubova crpnog zdenca i zasunskog okna. U cijenu ove stavke je uključena nabava, dobava i ugradba holkera, te vrijednosti svih radova i materijala potrebnih za kompletnu izvedbu stavke. 
Obračun po m' ugrađenog holkera</t>
  </si>
  <si>
    <t>Nanijeti dvokomponentnu boju na osnovi epoksi smole sa specijalnim pigmentima koji osiguravaju odličnu sposobnost prekrivanja. Boja se može nanositi četkom, valjkom ili špricati „bezračnim pištoljem“ u 2 sloja. Drugi sloj se može nanijeti nakon 6 do 24 sata, ovisno o uvjetima okoline, a prohodan  je nakon 24 sata.
Obračun po m² tretiranog zida.</t>
  </si>
  <si>
    <t>Čišćenje , pranje , odmašćivanje visokotlačnim peračem (300 bara) svih unutarnjih površina postojeće crpne stanice (crpni bazen, kanali rešetke, zasunsko okno...), te zidarski obraditi i sanirati oštećene površine reparaturnim mortom.  Stavka uključuje eventualno potrebno prepumpavanje dotoka u preljevno okno. U jediničnu cijenu uračunat sav potreban rad, materijal i transporti za izvedbu stavke.
Obračun po m² površine.</t>
  </si>
  <si>
    <t>Dobava i ugradnja keramičkih zidnih pločica I klase tipa “Greis” , boje prema izboru Investitora, koje se polažu na zid prostorije za smještaj elektro opreme do visine stropne ploče, H=2,00m.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</si>
  <si>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Dobava i ugradnja keramičkih podnih nekliznih pločica I klase tipa “Greis” , boje prema izboru Investitora, koje se polažu na pod prostorije za smještaj elektro opreme.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</si>
  <si>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Izravnavnje i priprema  unutarnjih površina stropa i zidova građevine za ličenje.  Priprema se sastoji od dersovanja što uključuje štemanje svih neravnina i nakupina procijeđenog cementnog mlijeka, te zaribavanje istih finim cementnim mortom. U jediničnu cijenu uračunat sav potreban rad, materijal i transporti za izvedbu stavke.
Obračun po m² površine.</t>
  </si>
  <si>
    <t>Bijeljenje stropa i zidova CS, bojom otpornom na vlagu u nijansi po izboru Investitora.  Prije bojanja potrebno je površinu pripremiti gletanjem sa masom koja je primjenjiva za građevine koje su izložene vlaženju i kondenziranju.  Prilikom izvođenja ovih radova izvođač je obavezan zaštititi od prljanja svu opremu, podove i bravariju u  prostorijama. Ukoliko se ipak nešto zaprlja izvođač je obavezan sve očistiti. U jediničnu cijenu uračunat sav potreban rad, materijal i transporti za izvedbu stavke.
Obračun po m² površine.</t>
  </si>
  <si>
    <t>Brtveni uložak za prolaz cijevi f300 mm</t>
  </si>
  <si>
    <t>Brtveni uložak za prolaz cijevi f150 mm</t>
  </si>
  <si>
    <t>Brtveni uložak za prolaz cijevi f80 mm</t>
  </si>
  <si>
    <t>Nabava i dobava  cijevi za elektro instalacije.  U cijenu je uračunat sav potreban rad, materijal, pomoćna sredstva i transporti za komplet izvedbu stavke.
Za izvedbu stavke potrebno je nabaviti i dobaviti:
- PVC cijevi DN 110mm - L=50 m
- PEHD cijevi DN 50mm - L=50 m 
 Obračun po komplet izvedenom radu.</t>
  </si>
  <si>
    <t>Spoj DN 80 do DN 150mm</t>
  </si>
  <si>
    <t>Brtveni uložak za prolaz cijevi fi 300 mm</t>
  </si>
  <si>
    <t>Brtveni uložak za prolaz cijevi fi 150 mm</t>
  </si>
  <si>
    <t>Brtveni uložak za prolaz cijevi fi 80 mm</t>
  </si>
  <si>
    <t>Kompletna rekonstrukcija zelenog krova crpne stanice. Sve podstavke uključuju nabavu, dobavu i dopremu materijala kao i sve potrebne radove, sredstva i materijale za izvođenje pojedine stavke.</t>
  </si>
  <si>
    <r>
      <t>Prekrivanje lima šljunkom 16-32 u visini od 5 cm iznad najviše perforacije, kao filterskog iznad perforiranog lima.
Obračun po m</t>
    </r>
    <r>
      <rPr>
        <vertAlign val="superscript"/>
        <sz val="10"/>
        <color rgb="FF0070C0"/>
        <rFont val="Calibri"/>
        <family val="2"/>
        <scheme val="minor"/>
      </rPr>
      <t>3</t>
    </r>
  </si>
  <si>
    <r>
      <t>Nabava, dobava , raznašanje i ubacivanje u rov tucaničkog materijala kao posteljica betonskog okna kopnene dionice. Veličina frakcija kamenog materijala od 0 - 64 mm. Minimalna debljina sloja 15 cm. Stavka Uključuje dobavu kamena, transport i ugradnju, te sva pom oćna sredstva, materijal i rad potreban do potpunog dovršenja stavke.
Obračun  po  1  m</t>
    </r>
    <r>
      <rPr>
        <vertAlign val="superscript"/>
        <sz val="10"/>
        <rFont val="Calibri"/>
        <family val="2"/>
        <scheme val="minor"/>
      </rPr>
      <t>3</t>
    </r>
    <r>
      <rPr>
        <sz val="10"/>
        <rFont val="Calibri"/>
        <family val="2"/>
        <scheme val="minor"/>
      </rPr>
      <t xml:space="preserve">  ugrađenog materijala  u  zbijenom  stanju, prema idealnom presjeku.</t>
    </r>
  </si>
  <si>
    <r>
      <t>Zatrpavanje   preostalog   dijela   rova   kopnene   dionice materijalom iz iskopa krupnoće zrna do 64 mm u slojevima do 30 cm uz strojno nabijanje jednom kada zasip više ne bude pod utjecajem  mora.  Završnu  gornju  površinu  rova  zatrpati materijalom iz iskopa i oblikovati prema okolnom terenu.
Obračun  po 1 m</t>
    </r>
    <r>
      <rPr>
        <vertAlign val="superscript"/>
        <sz val="10"/>
        <rFont val="Calibri"/>
        <family val="2"/>
        <scheme val="minor"/>
      </rPr>
      <t>3</t>
    </r>
    <r>
      <rPr>
        <sz val="10"/>
        <rFont val="Calibri"/>
        <family val="2"/>
        <scheme val="minor"/>
      </rPr>
      <t xml:space="preserve">  ugrađenog  materijala,  prema  idealnom presjeku.</t>
    </r>
  </si>
  <si>
    <t>Jedinična cijena svih stavki uključuje beton, oplatu, dizanje, odlaganje i transport elemenata kao i sav ostali rad i materijal potreban  do potpunog  dovršenja  stavke.  Klasa  betona  je C35/45, za podmorske radove ukoliko nije drugačije posebno naglašeno. U cijenu je potrebno uvrstiti i sav materijal potreban za njegu betona,  bolju  ugradljivost, povećanje vodonepropusnosti  i prirast čvrstoće betona i sl., bilo da je propisan specifikacijama ovog  projekta  ili  ga  sam  izvoditelj  odlučio  upotrijebiti. 
Minimalna količina cementa CEM II/A-M 42,5N iznosi 400 kg.</t>
  </si>
  <si>
    <t>Okrugli otvor fi 200 mm</t>
  </si>
  <si>
    <t>Čišćenje, pranje, odmašćivanje tlačnim peračem svih unutarnjih površina postojeće crpne stanice (crpni bazen, kanali rešetke, zasunsko okno...), te zidarski obraditi i sanirati oštećene površine reparaturnim mortom. U jediničnu cijenu uračunat sav potreban rad, materijal i transporti za izvedbu stavke.
Obračun po m² površine.</t>
  </si>
  <si>
    <t>Izvedba betonske stepenice na ulazu u CS-u, betonom tlačne čvrstoće C25/30, razreda izloženosti XS3. Prije izvedbe stepenice podlogu je potrebno dobro očistiti i pripremiti radi boljeg spoja sa postojećim betonom. Sastav betona, granulacija agregata te priprema i ugradba betonske smjese mora u svemu odgovarati odredbama TPBK. U cijenu ove stavke je uključena nabava, dobava i izrada potrebne oplate, armature, izrada odnosno dobava i prijevoz betona, strojna ugradba i njega svježeg betona, te vrijednosti svih radova i materijala. 
Obračun po m³.</t>
  </si>
  <si>
    <t>Skidanje i priprema za izradu betona u padu u kanalu prema crpnom bazenu, po kotama iz projekta. Beton u padu izvoditi od debljine 5-10 cm klasom betona C20/25. U cijenu ove stavke je uključena nabava, dobava betona, strojna ugradba i njega svježeg betona, te vrijednosti svih radova i materijala kao i skidanje i odvoz na trajnu deponiju postojećeg betona za pad. 
Obračun po m³.</t>
  </si>
  <si>
    <t>Nanošenje trokomponentni epoksidni mort u 2 sloja, koji je sastavljen od cementnog veziva i dvokomponentne epoksi smole. Naneseni premazi trebaju biti jednolike debljine i izgleda, bez lokalnih oštećenja i mjehura. Debljine završnih premaza moraju zadovoljavati zahtjeve iz projekta, važećih propisa te minimalne, preporučene vrijednosti navedene u tehničkim listovima proizvođača premaza. Eventualna prašina nošena zrakom, insekti i nečistoće, koje su se uhvatile za temeljni premaz ili međusloj, moraju se ukloniti pjeskarenjem s površine kada je premaz dovoljno vezao. Također, površina betona koja je izložena direktnom suncu treba biti u sjeni 24 sata prije nanošenja premaza i ostati u sjeni do kraja vezanja premaza. Mort se najprije nanese kao vezni sloj s glatkim gleterom. Taj prvi sloj se sastoji od zamiješane dvije komponente A i B, koje se nanose četkom ili valjkom. Nakon očvršćavanja nanosi se drugi sloj u maksimalnoj debljini 3 mm.
Obračun po m² tretiranog zida.</t>
  </si>
  <si>
    <t>otvor fi 200 mm</t>
  </si>
  <si>
    <t>otvor fi 300 mm</t>
  </si>
  <si>
    <t>Ishodovanje svih potrebnih suglasnosti i rješenja od nadležnih institucija za izvođenje predmetnih radova uključujući izradu elaborata privremene regulacije prometa na prometnicama u vrijeme radova (prometni projekt). Elaborat je potrebno izraditi u šest primjeraka prije početka radova na prometnicama u skladu s važećim propisima i uvjetima nadležne uprave za ceste. U stavku je uključena i regulacija prometa za vrijeme trajanja radova.
Obračun kompletno izvedenih radova.</t>
  </si>
  <si>
    <t>Rad specijalnih samohodnih robota glodalica za pripremu, prilagođavanje/obradu, te uklanjanje betonskih naslaga i prepreka iz kanalizacijskih cijevi i priključaka prije ugradnje CIPP cijevi, te za otvaranje lateralnih priključaka nakon instalacije CIPP cijevi.
Obračun po satu.</t>
  </si>
  <si>
    <t>Okrugli otvor fi 150 mm</t>
  </si>
  <si>
    <t>izrada, nabava, doprema i ugradnja dvokrilnih PVC vanjskih vrata sa  ugrađenim fiksnIm žaluzinama u donjem i gornjem dijelu (30 cm).
Vrata su dim.  1200/2000 mm
Obračun po komadu.</t>
  </si>
  <si>
    <t>izrada, nabava, doprema i ugradnja dvokrilnih PVC vanjskih vrata sa  ugrađenim fiksnIm žaluzinama u donjem i gornjem dijelu (30 cm).
Vrata su dim.  1600/2000 mm
Obračun po komadu.</t>
  </si>
  <si>
    <t>Kompletno zatvaranje i zidarska obrada novo probijenih  otvora za prolaz cijevi u crpnoj stanici.  Prodor je potrebno zatvoriti odgovarajućim materijalima da se postigne vodootporno i plinotijesno brtvljenje. U jediničnu cijenu uračunat sav potreban rad, materijal i transporti za izvedbu stavke.
Obračun po komadu.</t>
  </si>
  <si>
    <t>otvor fi 150 mm</t>
  </si>
  <si>
    <t>Nabava, doprema i ugradnja zaštitne ograde oko uređaja za pročišćavanje zraka. Ogradni sustav se sastoji od panela koje čini čvrsto zavarena mreža s pravokutnim otvorima i horizontalnim ojačanjima koja onemogućuju savijanje panela. Žica je pocinčana, čvrsto zavarena i plastificirana. Stupovi  su  čelični profili- pocinčani s unutrašnje i vanjske strane, plastificirani, te se isporučuju u kompletu s plastičnim zaštitnim kapama. Betoniranje ogradnih stupova i stupova ogradnih vratiju uračunati u cijenu stavke. Visina ograde je 1,8 m. Na ogradu montirati jednokrilna ulazna (ogradna) vrata za  servisiranje uređaja širine 1,0 m, opremljenih s kvakom, cilindar bravom i ključevima.  Izvedba ograde u svemu prema uputama Proizvođača. Stupovi ograde, žičani paneli i sve ostalo mora biti uzemljeno na propisani način, prema uputama Proizvođača dobavljene ograde.
Obračun po m' ugrađene ograde.</t>
  </si>
  <si>
    <t xml:space="preserve">Kompletna zamjena postojećeg tlačnog voda novim. Stavka uključuje sve potrebne radove, zemljane i ostale radove. Zarezivanje i skidanje sfaltna, te kasnija obnova na dijelu prolaza po prometnici.  Stojno-ručni iskop rova i vađenje postojeće cijevi. nabava, doprema i polaganje u rov pijeska 0-4 mm kao podloga cijevi, odnoso 0-8 kao obloga cijevi.  Dobava i doprema materijela, te strojno zatrpavanje preostalog dijela rova zamjenskim kamenim materijalom, frakcije 0-64 mm.  Odvoz viška materijala iz iskopa nakon završenog zatrpavanja, na deponiju.                                       </t>
  </si>
  <si>
    <t xml:space="preserve">Nabava i dobava na odlagalište gradilišta kanalizacijskih cijevi od staklenim vlaknima ojačane duromerne plastike na temelju nezasićene poliesterske smole (GRP) proizvedene prema HRN EN 14364:2013. Tjemena nosivost SN10000. U cijenu stavke uključen je sav spojni i brtveni materijal (za međusobno spajanje cijevi i spajanje cijevi i okna).
Obračun po m' dobavljenih cijevi. </t>
  </si>
  <si>
    <t>Doprema sa skladišta, istovar, manipulacija i kompletna ugradba DUKTIL fazonskih komada sa  spojem na tyton kolčak. U cijenu stavke uključen i sav spojni materijal (vijci, brtve i sl). Nakon izvedenog spoja spoj zaštititi omotom prema uputama Proizvođača.
Obračun po kompletno izvedenom spoju.</t>
  </si>
  <si>
    <t>Monterski radovi na spajanju kućnih priključaka i kolektora. Doprema s odlagališta gradilišta,  spuštanje u rov, te kompletna montaža odabrane cijevi iz monterskih radova. Jediničnom cijenom obuhvaćeni svi monterski radovi kao i ispitivanje vodonepropusnosti. Cijenom jednog priključka obuhvaćeno je:</t>
  </si>
  <si>
    <t>Izvedba križanja s elektroinstalacijama i EKI instalacijama koje se nalaze na trasi - niveleti cjevovoda pa ih je potrebno preložiti u suradnji s nadležnim institucijama. Prelaganje pretpostavlja iskop u duljini cca 3,0 m s jedne i druge strane od križanja, zaštita instalacije pijeskom frakcije 0-8 mm i zatrpavanje do vrha rova, ugradnja zaštitne i upozoravajuće trake i sve što čini postojeću instalaciju. Sva eventualna oštećenja zbog neprimijenjene zaštite i nestručnog rada past će na teret izvoditelja radova. Jedinična cijena stavke uključuje sav potreban rad, materijal i transport za kompletnu izvedbu stavke.
Obračun po komplet izvedenom križanju.</t>
  </si>
  <si>
    <t>Izvedba križanja  s postojećim vodovodom na trasi projektiranog kanalizacijskog cjevovoda. Uključeno je pridržavanje (podupiranje), osiguranje i zaštita te ugradnja obloge pijeskom frakcije 0-8 mm, pocinčana i upozoravajuća traka prema važećim propisima,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</si>
  <si>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Izvedba križanja  s postojećim plinovodom na trasi projektiranog cjevovoda. Uključeno je pridržavanje (podupiranje), osiguranje i zaštita te ugradnja obloge pijeskom frakcije 0-8 mm, zaštitna i upozoravajuća traka prema važećim propisima,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</si>
  <si>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Nabava, doprema i ugradnja PVC DN 160 mm tvrde zaštitne cijevi za zaštitu postojećih elektroinstalacija i EKI instalacija koje se vode u zajedničkom rovu, paralelno uz projektirani cjevovod. Zahvat obavljati u suradnji s nadležnim institucijama Stavkom su obuhvaćeni svi potrebni radovi, sitni materijal, pomoćna sredstva i dr. za kompletnu izvedbu.
Obračun po m' kompletno postavljene zaštitne cijevi.</t>
  </si>
  <si>
    <t>Radovi na prelaganju i izmještanju postojećih elektroinstalacija i EKI instalacija, koje se nalaze na projektiranoj trasi rova te ih je potrebno premjestiti na propisanu udaljenost. Prelaganje čini iskop rova širine 0,60 m i dubine 0,80 m, odvoz materijala na deponiju, pijesak 0-8 mm za posteljicu i zaštitu cijevi, ugradnju zaštitne i upozoravajuće trake prema važećim propisima i tehničkim uvjetima za određeni tip instalacija i zatrpavanje rova.  Za 1 m' duljine prelaganja potrebno je 0,50 m³ iskopa i odvoza, 0,25 m³ pijeska i 0,25 m³ zatrpavanja.
Obračun po m' duljine prelaganja, komplet sa svim radovima.</t>
  </si>
  <si>
    <t>Probijanje ogradnih zidova od kamena ili betona za prolaz cijevi te sanacija nakon dovršetka radova. U cijenu je uključen sav potreban rad i materijal.
Obračun po m³.</t>
  </si>
  <si>
    <t>Probijanje ogradnih zidova od kamena ili betona za prolaz cijevi te sanacija nakon dovršetka radova. U cijenu je uključen sav potreban rad i materijal.
Obračun po kom.</t>
  </si>
  <si>
    <t>Spuštanje u rov cjevovoda ili okno, postavljanje u položaj za montažu i montaža kompleta hidranata. Spajanje pomoću prirubnice i naglavka. Uključeno je čišćenje spojnih mjesta, priprema i postava brtvi, spajanje vijcima s maticom i pritezanje te spajanje naglavkom. Hidranti nakon postave moraju biti vertikalni. Postavljaju se na betonski temeljni blok, prethodno izveden.
Obračun po kompletno izvedenom spajanju hidranta.</t>
  </si>
  <si>
    <t>Kompletna izvedba sklopa na krajevima dionice cjevovoda koja se tlačno ispituje, uprtog u sidrene blokove. Sklop se sastoji od potrebnih fazonskih komada s betonskim blokom. Uključeni potrebni građevinski radovi. Nakon provedene tlačne probe sklop se kompletno demontira i ugrađuje na novoj poziciji.
Obračun po kompletno izvedenom pa naknadno demontiranom sklopu.</t>
  </si>
  <si>
    <t>Doprema sa skladišta gradilišta, istovar i  kompletna montaža potopljene kanalizacijske crpke s karakteristikama prema opisu. U stavci je uključena i montaža donjeg postolja s koljenom, vodilice s gornjim nosačem za pričvršćenje vodilice i lancem. Zajedno sa samom pumpom obuhvaćena je ugradnja i sve prateće opreme, uključeni su svi potrebni građ. materijal sitna oprema i pribor za izvedbu.
Obračun po  kompletu ugrađene crpke.</t>
  </si>
  <si>
    <t>Nabava i dobava potopne crpke za kanalizaciju kao potopljeni jednostupanjski blok uređaj, postavljen stacionarno vertikalno, za transportiranje netretirane kanalizacije s udjelom morske vode u kanalizaciji. Crpka s radijalnim raspoređenim tlačnim nastavkom i aksijalnim crpnim usisom. Servisna pristupačna demontaža uređaja kroz podijeljeni motor i jedinicu crpnog kućišta.
Hidraulični podaci garantirani su prema ISO 9906 Anex A.2.
Kod tipa crpke FA 10.94E vrsta izvedbe ovisi od motora!
Potopni motor sa zatvorenim uljnim hlađenjem. Hlađenje motora se ne vrši transportiranim medijem.
Nije dopušteno korištenje transportiranog medija u krugu hlađenja motora.  
Brtvljenje preko 2 mehaničke brtve iz SiC-SiC u kazetnoj izvedbi sa statičnim radijalnim brtvama iz vitona.
Sonda prodora vode u uljnoj komori s pripadajućim signalnim kabelom i relejom za nadzor sonde prodora vode i temperaturne zaštite motora.
Radno kolo crpke iz inox 1.4581.
Osovina crpke iz 1.4021/1.4462, a mehanička brtva iz 1.4462.
Zaštitni prstenovi u hidraulici crpke izrađeni iz inoxa 1.4462/1.4470
Kompletna crpka izuzev radnog kola premazana keramičkim premazom Ceram C0 minimalne debljine 400 mikrona otpornim na agresivno djelovanje morske vode u kanalizaciji.
Radno kolo crpke je tvornički obrađeno na zahtijevanu radnu točku crpke.
Crpka ima mogućnost frekventne regulacije rada-potrebna isporuka oklopljenog strujnog kabela crpke i signalnog kabela sonde prodora vode u uljnu komoru motora.
Obračun po kompletu dobavljene crpke.</t>
  </si>
  <si>
    <t xml:space="preserve">Nabava, doprema i istovar na odlagalište gradilišta kanalizacijskih cijevi za kućne priključke, od PE, PP ili PVC materijala,  uključivo spojni i brtveni materijal. Minimalni unutarnji promjer cijevi je DN 160 mm.
Obračun po m' dobavljene cijevi.                                   </t>
  </si>
  <si>
    <t>Nabava, doprema i istovar na privremenu deponiju gradilišta tipskog biofiltera za odzraku početnih okana kanalizacije, na dugim dionicama malih padova, te u prekidnom oknu tlačnog voda. Tipski proizvod pripremljen je za postavljanje u okvir tipskog ljevanoželjeznog poklopca. Patrona biofiltera je za pročišćavanje zraka Q=10-20 m³/h. Dimenzije filterskog uloška: promjer DN 600 mm i visina max. 500 mm.
Prije narudžbe proizvoda potrebno je provjeriti slobodnu visinu okna  (ugradbenu dimenziju proizvoda), sukladno izmjerenom potrebno je izvršiti narudžbu istog.
Obračun po jednom dobavljenom komadu.</t>
  </si>
  <si>
    <t>Izrada projekta izvedenog stanja sa svim izmjenama i dopunama na građevini koje su nastale tijekom gradnje u odnosu na glavni i izvedbeni projekt. Projekt sadrži situacijski plan trase cjevovoda i objekata u MJ 1:1000 (ili prikladno mjerilo katastra), zatim izvedene trase svih cjevovoda (kanalizacija i priključci, vodovod s priključcima i hidrantima, NUS) u vidu uzdužnih profila (kote nivelete i terena, dna rova, položaj i dubina cijevi i okana te položaj i skicu lomnih točaka cjevovoda), poprečne presjeke, izvedbene detalje i radioničke nacrte sa svim objektima na mreži uz opis svih parametara i funkcija izvedenih građevina prema glavnom i izvedbenom projektu. Projekt izvedenog stanja izraditi u tri (3) tiskana primjerka i dva primjerka na digitalnom mediju, prije ishođenja Potvrde o završetku radova.
Obračun po kompletu.</t>
  </si>
  <si>
    <t>Izrada elaborata izvedenog stanja za GIS prilagođenog traženoj formi Investitora. Koristiti sve elemente iz projekta izvedenog stanja. Izraditi prema formi i naputku Investitora koji diktira način unosa podataka u .dwg nacrt radi prilagodbe programu koji se koristi kao podloga za GIS. Predati kao digitalnu snimku u .dwg formatu na CD-u uz dva primjerka uvezanog elaborata.
Obračun po kompletu.</t>
  </si>
  <si>
    <t>Izrada geodetskog elaborata iskolčenja projektiranog cjevovoda i građevina, kojeg je obavezno po Zakonu o gradnji imati na gradilištu prilikom izvođenja radova. Geodetski elaborat izraditi u skladu s važećim Zakonima te predati kao digitalnu snimku u .dwg formatu na digitalnom mediju kao i tri tiskana uvezana primjerka. Cijena stavke uključuje sve neophodne terenske i uredske radove za kompletnu izradu.
Obračun po kompletu.</t>
  </si>
  <si>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Izraditi u .dwg formatu na digitalnom mediju uz tri primjerka uvezanog i ovjerenog elaborata, s time da se najmanje 4 primjerka moraju predati Investitoru za potrebe tehničkog pregleda. Jedinična cijena stavke uključuje sve terenske i uredske radove, te materijale za izradu elaborata.
Obračun po kompletu.</t>
  </si>
  <si>
    <t>Izrada izvedbenog projekata za sve radove obuhvaćene ovim troškovnikom, koristeći podatke iskolčenja evidentiranih okana na terenu, kućnih priključaka, trasa postojećih instalacija i ostalo, sve u skladu s glavnim projektom, građevinskom dozvolom i sukladno odabranoj tehnologiji izvođenja radova Izvođača. Izvedbeni projekt mora obuhvatiti potrebne projekte raznih struka, ovisno o predmetu radova (građevinski, strojarski, elektrotehnički, geotehnički i dr.) izrađen sukladno Zakonu o gradnji. Izvođač je dužan Izvedbeni projekt imati na gradilištu prilikom izvođenja radova. Cijena stavke uključuje sve potrebne terenske i uredske radove za izradu projekta. Izvedbeni projekt izraditi u šest tiskanih primjeraka i dva primjerka na digitalnom mediju.
Obračun po kompletu.</t>
  </si>
  <si>
    <t>Izrada geodetskog elaborata iskolčenja projektiranog cjevovoda i građevina, kojeg je obavezno po Zakonu o gradnji imati na gradilištu prilikom izvođenja radova. Geodetski elaborat izraditi u skladu s važećim Zakonima te predati kao digitalnu snimku u .dwg formatu na digitalnom mediju kao i tri tiskana uvezana primjerka. Cijena stavke uključuje sve neophodne terenske i uredske radove za kompletnu izradu.
Obračun po kompletu.
Napomena: OBRAČUNATI RADOVI ZA SVE GRUPE RADOVA OBUHVAĆENE OVIM TROŠKOVNIKOM (kanalizacija, kanalizacijska crpna stanica, vodoopskrba i redukcijska stanica)</t>
  </si>
  <si>
    <t>Izrada projekta izvedenog stanja sa svim izmjenama i dopunama na građevini koje su nastale tijekom gradnje u odnosu na glavni i izvedbeni projekt. Projekt sadrži situacijski plan trase cjevovoda i objekata u MJ 1:1000 (ili prikladno mjerilo katastra), zatim izvedene trase svih cjevovoda (kanalizacija i priključci, vodovod s priključcima i hidrantima, NUS) u vidu uzdužnih profila (kote nivelete i terena, dna rova, položaj i dubina cijevi i okana te položaj i skicu lomnih točaka cjevovoda), poprečne presjeke, izvedbene detalje i radioničke nacrte sa svim objektima na mreži uz opis svih parametara i funkcija izvedenih građevina prema glavnom i izvedbenom projektu. Projekt izvedenog stanja izraditi u tri (3) tiskana primjerka i dva primjerka na digitalnom mediju, prije ishođenja Potvrde o završetku radova.
Obračun po kompletu.
Napomena: OBRAČUNATI RADOVI ZA SVE GRUPE RADOVA OBUHVAĆENE OVIM TROŠKOVNIKOM (kanalizacija, kanalizacijska crpna stanica, vodoopskrba i redukcijska stanica)</t>
  </si>
  <si>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Izraditi u .dwg formatu na digitalnom mediju uz tri primjerka uvezanog i ovjerenog elaborata, s time da se najmanje 4 primjerka moraju predati Investitoru za potrebe tehničkog pregleda. Jedinična cijena stavke uključuje sve terenske i uredske radove, te materijale za izradu elaborata.
Obračun po kompletu.
Napomena: OBRAČUNATI RADOVI ZA SVE GRUPE RADOVA OBUHVAĆENE OVIM TROŠKOVNIKOM (kanalizacija, kanalizacijska crpna stanica, vodoopskrba i redukcijska stanica)</t>
  </si>
  <si>
    <t>Izrada elaborata izvedenog stanja za GIS prilagođenog traženoj formi Investitora. Koristiti sve elemente iz projekta izvedenog stanja. Izraditi prema formi i naputku Investitora koji diktira način unosa podataka u .dwg nacrt radi prilagodbe programu koji se koristi kao podloga za GIS. Predati kao digitalnu snimku u .dwg formatu na CD-u uz dva primjerka uvezanog elaborata.
Obračun po kompletu.
Napomena: OBRAČUNATI RADOVI ZA SVE GRUPE RADOVA OBUHVAĆENE OVIM TROŠKOVNIKOM (kanalizacija, kanalizacijska crpna stanica, vodoopskrba i redukcijska stanica)</t>
  </si>
  <si>
    <t>S.22.1</t>
  </si>
  <si>
    <t>S.22.2</t>
  </si>
  <si>
    <t>Podzemni  hidrant s prirubnicom.
DN 80 mm
Ugradbena mjera dubine ugradnje  Rd=1,00 m
Na stupu hidranta treba biti ugrađena jedna spojnica:
- spojnica tipa B Ø 65 mm, prema DIN-u  14318 
Hidrant treba biti sa prirubničkom spojnicom prema EN 1092-2 (DIN 2501).</t>
  </si>
  <si>
    <t xml:space="preserve">Građevinski radovi na spajanju kućnih priključaka i cjevovoda. Predviđeno je da se u koridoru iskopa (kanal širine 60 cm i dubine cca 1,00 m) položi cijev iz monterskih radova. Jediničnom cijenom obuhvatiti sve građevinske radove i materijale za izvedbu stavke.
Cijenom jednog priključka obuhvaćen je: </t>
  </si>
  <si>
    <t>termomagnetski motorski zaštitni prekidač 9,0-14,0A, tropolni, sa zakretnom ručicom i pomoćnim kontaktima (1+1) za signalizaciju položaja</t>
  </si>
  <si>
    <t>Okrugli otvor fi 300 mm</t>
  </si>
  <si>
    <t>Betoniranje i kompletna izvedba betonskog elektroormara koji je ujedno i ormar u kojem je smješten uređaj za obradu zraka CS-e u svemu po detalju iz projekta. Stavkom obuhvatiti sve potrebne betone (cca 4 m3) armature, oplate, crijep (cca 5m2) cijevi za kabele DN 110 mm (cca 20 m) kao i aluminijska vrata za EE ormar i filter (cca 5.5 m2). U jediničnoj stavci obuhvaćeni su svi potrebni materijali, radovi, pomoćna sredstva i transporti za kompletnu izvedbu stavke.
Obračun po kompletu izvedene stavke</t>
  </si>
  <si>
    <t>Kompletna izvedba armirano-betonsko-kamenih potpornih zidova betonom C30/37, XC2, zaštitni sloj 3 cm i armature B500 . Prvo se izvodi temeljna traka na stabiliziranoj podlozi. Zid se zida s licem od betona u dvostranoj oplati.  U zidove ugraditi "barbakane" od PVC cijevi DN 100 mm / 5 m² površine zida. Uključena je armatura (ČELIK: B500) s količinom od 100 kg aramture za 1 m³ betona i sva potrebna oplata i skela za izvedbu zida. Krunu zida obraditi cementim mortom, kao profilirana traka. U cijenu stavke uključeni svi potrebni zemljani radovi oko zatrpavanja materijalom iza gotovog zida. Cijena uključuje sve potrebne radove, materijale, transporte, opremu i pomoćna sredstva za kompletnu izvedbu.
Obračun po m³ zida i temelja.</t>
  </si>
  <si>
    <t>Bet. potporni zidovi i temelji od betona promjenjive visine (prema projektu)</t>
  </si>
  <si>
    <t>Betoniranje i kompletna izvedba betonskog elektroormara koji je ujedno i ormar u kojem je smješten uređaj za obradu zraka CS-e u svemu po detalju iz projekta. Stavkom obuhvatiti sve potrebne betone (cca 4m3) armature, oplate, crijep (cca 5 m2) cijevi za kabele DN 110 mm (cca 20 m) kao i aluminijska vrata za EE ormar i filter (cca 5.5 m2). U jediničnoj stavci obuhvaćeni su svi potrebni materijali, radovi, pomoćna sredstva i transporti za kompletnu izvedbu stavke.
Obračun po kompletu izvedene stavke.</t>
  </si>
  <si>
    <t>DN 80 mm, Rd=1000 mm</t>
  </si>
  <si>
    <t>Betoniranje i dobava armirano-betonskih primarnih opteživača (dva segmenta/komadu) podmorskog ispusta, betonom C35/45. Opteživači izrađeni prefabricirano (na vibracionom stolu). Cijenom je obuhvaćena i izrada kalupa, zaštitna meka guma i spojni materijal (Koterm ili prokrom vijci). Cjevovod PEHD d=315 mm, potrebna količina betona: 0,07 m3/kom, na udaljenosti 5,00 m. Betonski opteživač za potapanje cjevovoda težine 175 kg.  Jedinična cijena stavke uključuje sav potreban rad i materijal za kompletnu izvedbu iskopa, prema detaljima iz projekta.
Obračun po 1 komadu izrađenog i dobavljenog bloka, sve komplet</t>
  </si>
  <si>
    <t>Spajanje cijevi sučeonim zavarivanjem, duljine cijevi 12,00 m. Spajanje   izvršiti na gradilištu uz neposrednu blizinu mora, odakle će se otegliti na mjesto potapanja. Stavka uključuje svi pomoćne radove potrebne za zavarivanje i spajanje cijevi u sekcije za polaganje podmorskog ispusta. Sve radove izvesti u skladu s uputama proizvođača cijevi. Jediničnom cijenom stavke obuhvaćeni su svi potrebni radovi i materijali za kompletno izvršenje stavke. 
Obračun po m' spojene cijevi.</t>
  </si>
  <si>
    <t>Spajanje podmorskog cjevovoda preljeva na postojeći kopneni dio preljeva.Spajanje se vrši na izgrađenu PEHD DN 315 mm cijev sa mehaničkom spojnicom koja je uključena u cijenu stavke. Uključen rad stručne ronilačke ekipe kao i pomoć sa plovila. Jedinična cijena stavke uključuje sve potrebne materijale, radove, pomoćna sredstva i transporte za kompletno izvršenje stavke.
Obračun komplet.</t>
  </si>
  <si>
    <t>Polaganje podmorskog ispusta u sekcijama duljine max 30-40 m. Stavka obuhvaća: *  Postavljanje primarnih opteživača na međusobnom razmaku od 5,00 m, na gumene trake kojima se štite cijevi. * međusobno povezivanje opteživača na točno definiranim razmacima radi osiguranja proklizavanja po sekciji ispusta. * dovođenje u položaj za potapanje, potapanje sa punjenjem vode, privremeno pričvršćivanje na prethodno postavljenu sekciju, te konačno učvršćivanje nakon potpunog potapanja i dovođenja u pravac. Izvođač treba biti opremljen potrebnom opremom, dovoljnim brojem plovnih objekata i geodetskom ekipom za praćenje pravca polaganja. U cijeni je uračunato spuštanje u more, tegljenje, postavljanje u pravac  i  niveletu,  punjenje  morskom vodom  i ispuštanje zraka.  Nakon  završenog potapanja izvršit će se, kontrola roniocima, te utvrditi potrebne dodatne radove u smislu ispune šupljina ili uklanjanja većih kamenih komada. Stavka uključuje plovne objekte, ronioce, svu opremu (crpke, ventile, tlakomjere i sl.) i pregled položenog cjevovoda pomoću ronilaca, te signalizacija i osiguranje pomorskog  prometa prema uvjetima i propisima RH. Jediničnom cijenom stavke obuhvaćeni su svi potrebni radovi i materijali za kompletno izvršenje stavke.
Obračun po m' pložene cijevi.</t>
  </si>
  <si>
    <t>Izrada eleborata izvedenog stanja podmorskog cjevovoda od strane Hrvatskog Hidrografskog instituta sukladno Zakonu o hidrografskoj djelatnosti (NN 68/98, 110/98 i 163/03) te upis istog u pomorski katastar. U jediničnu cijenu stavke su uračunati svi potrebni uredski i terenski radovi za izvršenje stavke u cjelosti. 
Obračun po kompletno izrađenom elaboratu i upisu u pomorski katastar.</t>
  </si>
  <si>
    <t>Izrada znaka za označavanje zabrane sidrenja na lokaciji (trasi) podmorskog ispusta, sa postavljanjem na mjesto koje odredi Nadzor, odnosno službe nadležne za pomorstvo. Cijena stavke uključuje  betonski temelj i tabla od čel. lima sa oznakom zabrane sidrenja (obrnuto sidro). Veličina znaka prema uputama nadležne službe za pomorstvo.
Obračun po komadu.</t>
  </si>
  <si>
    <t>Ronilački pregled trase položenog sigurnosnog ispusta sa izradom geodetskog elaborata izvedenog stanja i izradom video zapisa.
Obračun komplet.</t>
  </si>
  <si>
    <t>Betoniranje i kompletna izvedba betonskog elektroormara koji je ujedno i ormar u kojem je smješten uređaj za obradu zraka CS-e u svemu po detalju iz projekta. Stavkom obuhvatiti sve potrebne betone (cca 4 m3) armature, oplate, crijep (cca 5 m2) cijevi za kabele DN 110 mm (cca 20m) kao i aluminijska vrata za EE ormar i filter (cca 5.5 m2). U jediničnoj stavci obuhvaćeni su svi potrebni materijali, radovi, pomoćna sredstva i transporti za kompletnu izvedbu stavke.
Obračun po kompletu izvedene stavke.</t>
  </si>
  <si>
    <t>E-Flex komad</t>
  </si>
  <si>
    <t>U-Flex komad</t>
  </si>
  <si>
    <t>Zračni ventil</t>
  </si>
  <si>
    <t>Nabava, doprema i ugradnja u rov pijeska frakcije 4-8 mm koji se ugrađuje kao obloga i zaštita cijevi bočno i iznad tjemena cijevi,  na mjestima koja su pod utjecajem mora.
Obračun po m³ ugrađenog pijeska u zbijenom stanju.</t>
  </si>
  <si>
    <t>Rušenje postojećih armirano-betonskih okana oborinske, sanitarne kanalizacije i ostalih okana  koja neće ostati u funkciji ili koja se rekonstruiraju. Stavkom je obuhvaćeno rušenje i razbijanje postojećih šahti, slivničkih okana, rešetki i sl. betonskih okana kanalizacije, prosječne dubine 2,00 m. Stavkom je uključen utovar razbijenog materijala na vozilo i odvoz na odlagalište koje osigurava izvoditelj radova. U jediničnoj cijeni stavke obuhvaćeni su svi potrebni materijali, radovi i transporti za kompletnu izvedbu. 
Obračun po komadu.</t>
  </si>
  <si>
    <t>Izvedba slivnika od monolitnog betona C 30/37, poprečnog presjeka  Ø 500 mm, min. debljine zidova 20 cm, prosječne visine 2.00 m. Cijenom je uključena priprema podloge, nabava, doprema i ugradnja betona (prosječno 1 m3/slivniku), armatura, oplata komplet, te nabava, doprema i ugradnja cijevi PEHD DN 630/542 SN8  l=1.50m/slivniku kao unutarnju oplatu, sa gumenom brtvom za spoj cijev-slivnik i  slivničke rešetke 500x500mm (400x460).                * Stavka uključuje nabavu, dopremu  i ugradnju PEHD cijevi DN 200 mm, SN 8 l=10 m za spoj slivnika i oborinskog kolektora. PEHD cijev obložiti s mršavim betonom C16/20 prosječno 1 m3/ 10 m cijevi. Stavka uključuje i nabavu, dopremu i ugradnju  slivničke rešetke 500x500mm (400x460) (1 kom / slivniku). Uključeni su svi potrebni radovi, materijali i pomoćna sredstva za kompletnu izvedbu: oplata, armatura, ugradba i njega betona prema TPBK.
Obračun po kompletno izvedenom slivniku.</t>
  </si>
  <si>
    <t>Kompletna obnova postojećeg  kanala vodotoka "Ivanj". Nabava, doprema i ugradnja  kamene obloge vodotoka. Koristiti beton C20/25 min. debljine 20 cm kao podlogu za ugradnju kamene obloge dna i pokosa vodotoka u ukupnoj duljini od 10 m (5 m prije prolaza cjevovoda i 5 m poslije). Jedinična cijena uključuje dobavu i dopremu betona, kamena, sav potreban rad, materijal, pomoćna sredstva i transport za kompletnu izvedbu stavke, te također uključuje eventualno crpljenje vode i regulaciju vodotoka (u suradnji s nadležnim službama).
Obračun po kompletno izvedenoj obnovi. 
Napomena: OBRAČUNATI RADOVI ZA KANALIZACIJU I VODOVOD</t>
  </si>
  <si>
    <t>Nabava, doprema i istovar na privremenu deponiju gradilišta tipskog biofiltera za odzraku početnih okana kanalizacije, na dugim dionicama malih padova, te u prekidnom oknu tlačnog voda. Tipski proizvod pripremljen je za postavljanje u okvir tipskog ljevanoželjeznog poklopca. Patrona biofiltera je za pročišćavanje zraka Q=10-20 m³/h. Dimenzije filterskog uloška: promjer DN 600 mm i visina max. 500 mm. Prije narudžbe proizvoda potrebno je provjeriti slobodnu visinu okna  (ugradbenu dimenziju proizvoda), sukladno izmjerenom potrebno je izvršiti narudžbu istog.
Obračun po jednom dobavljenom komadu.</t>
  </si>
  <si>
    <t>Poklopac bez ventilacijskih otvora - klasa D 400 (KP)</t>
  </si>
  <si>
    <t>Betoniranje dna i zidova kanalizacijskih okana kućnih priključaka, vodonepropusnim betonom C30/37, XA1, VDP2 (vodonepropusnost ispitati prema HRN EN 12390-8). Zidove okana izvoditi u dvostranoj oplati uz obavezno pervibriranje. Svijetla dimenzija okna 60 x 60 cm, dubine do 1,50 m. Debljine zidova i dna okana su 20 cm. Uključena je armatura (ČELIK: B500B) s količinom od 100 kg aramture za 1 m³ betona. Osiguravanje vodonepropusnosti unutrašnjih površina okna je obradom cementnim mortom sa zaglađivanjem površina ili vodonepropusnom masom. Kinetu u dnu obraditi u hidraulički ispravnom obliku, betonom C16/20, a površinski zagladiti do crnog sjaja. Cijenom je obuhvaćena obrada spojeva cijevi i okana. Jedinična cijena stavke uključuje dobavu i dopremu betona, oplatu, sav potreban rad, materijal, pomoćna sredstva i transport za kompletnu izvedbu stavke. Uključena ugradnja ljevanoželjeznog poklopca Ø 600 mm s kvadratnim okvirom i okruglim poklopcem.
Obračun po kompletno izvedenom oknu s ugrađenim poklopcem.</t>
  </si>
  <si>
    <t>Kompletna izrada betonskog parapetnog zidića za zaštitu elektroormara od oborinskkih voda. Stavkom je obuhvaćena izrada temelja prosječne dim. 40x40 cm, te zida srednje visine 50 cm debljine 20 cm. Potreban materijal za m' zida : 0,30 m³ betona C20/25 / m' zida s armaturom B500B. Uključeni su svi potrebni radovi, materijali i pomoćna sredstva za kompletnu izvedbu: oplata, armatura, ugradba i njega betona prema Pravilniku TPBK i dr.
Obračun po m' parapetnog zidića.</t>
  </si>
  <si>
    <t>Nabava, doprema, prijevoz, isporuka, istovar i ugradnja kemijskog filtera za pročišćivanje zraka, tj. za uklanjanje štetnih otpadnih plinova. Uređaj za pročišćavanje otpadnog zraka mora biti sljedećih karakteristika:
*Kapacitet filtera je Q=170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min.14 l
* Usisnom cijevi DN 100 mm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100 - 170 m3/h
          Pad tlaka u filteru kod Qmax           250 Pa
* Usisnim cijevima  DN 100 mm (3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</si>
  <si>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Cijev DN 80 mm (fi 88,9x2,6)</t>
  </si>
  <si>
    <t>Cijev DN 100 mm (fi 114,3x2,6)</t>
  </si>
  <si>
    <t>Luk 90˚ DN 80 mm</t>
  </si>
  <si>
    <t>T-komad  DN 100/100 mm</t>
  </si>
  <si>
    <t>Redukcija  DN 80/100 mm</t>
  </si>
  <si>
    <t>Dobava sveg materijala i kompletna izvedba završnog sloja na svim vanjskim  površinama pročelja. Nijansiranje sloja prema izboru Investitora. Izvedba svih faza radova, uključivo predradnje prema uputama Proizvođača.   Prije nanošenja završnog sloja, potrebno je postojeće betonske dijelove fasade sanirati, što uključuje skidanje labavih dijelova fasade i obnova površina reparaturnim mortom. U jediničnu cijenu uračunat sav potreban rad, materijal i transporti za izvedbu stavke.
Obračun po m² površine.</t>
  </si>
  <si>
    <t>Predviđa se stolarija izrađena od PVC-a postojanog i otpornog na vremenske utjecaje, koji sadrži UV stabilizator koji spriječava promjenu boje i starenje materijala.  Stolarija je izrađena od peterokomornih profila, trostruko brtvljenje, u bijeloj boji. Profili su ojačani pocinčanim čelikom dimenzioniranim prema smjernicama proizvođača. Ostakljenja prozora i ostakljenih dijelova vrata je trostrukim izolacijskim staklom. Sva stolarija se isporučuje komplet  s okovom s ugrađenim sistemom dodatnog prozračivanja, u bijeloj boji, poluolivama za prozore, kvakama sa štitnicima, bravom i cilindrom s tri ključa za vrata, te pričvrsnim materijalom.U cijenu stavke uključiti izradu, dobavu, i montažu stolarije, uvijanje turbo vijcima te zaptivanje poliuretanskom pjenom, odnosno sve potrebno za potpuno dovršenje stavke. Prije izrade stolarije sve mjere obavezno uzeti na samoj građevini.
Obračun po komadu.</t>
  </si>
  <si>
    <t>Nabava, doprema i istovar na skladište gradilišta  KANALSKE ZAPORNICE 500 x 500 kompaktne izvedbe ručnim upravljanjem.
Sljedeće izvedbe:
 Širina kanala  500 mm
 Dubina kanala T  900 mm (od dna kanala do servisne plohe) 
 Visina zaporne ploče 500 mm
 Ukupna visina zapornice 1800 mm
 Tip praga ravni za ugradnju u utor i zalijevanje cementnim mortom
 Okvir   za ugradnju u utor u vertikalnoj stijenci i zalijevanje cementnim mortom
 Radni tlak   0.5 m v.s. 
 Tip radnog pogona  ručno kolo na gornjem horizonalnom okviru zapornice 
 Način rada  ručno kolo
 . s nepodiznim vretenom,
 . samonosiva konstrukcija za montažu u utore i zalijevanje cementnim mortom 
 . materijal zapornice nehrđajući čelik 1.4571 (AISI316), kemijski čišćeno kiselom kupkom i pasivizirano
 . zamjenjiva kvadratna brtva, profilirani EPDM otporan na otpadne vode
 . brtvljenje bolje od DIN 19569-4 klasa 4, 0.5 m vs u oba smjera
 . Hrvatski certifikat o sukladnosti izdat od ovlaštene tvrtke
Obračun po komadu.</t>
  </si>
  <si>
    <t>Nabava, doprema i istovar na skladište gradilišta  KANALSKE ZAPORNICE 400 x 400 kompaktne izvedbe ručnim upravljanjem.
 Sljedeće izvedbe:
 Širina kanala  400 mm
 Dubina kanala T  900 mm (od dna kanala do servisne plohe) 
 Visina zaporne ploče 400 mm
 Ukupna visina zapornice 1800 mm
 Tip praga   ravni za ugradnju u utor i zalijevanje cementnim mortom
 Okvir   za ugradnju u utor u vertikalnoj stijenci i zalijevanje cementnim mortom
 Radni tlak   0.4 m v.s. 
 Tip radnog pogona  ručno kolo na gornjem horizonalnom okviru zapornice 
 Način rada  ručno kolo
 . s nepodiznim vretenom,
 . samonosiva konstrukcija za montažu u utore i zalijevanje cementnim mortom 
 . materijal zapornice nehrđajući čelik 1.4571 (AISI316), kemijski čišćeno kiselom kupkom i pasivizirano
 . zamjenjiva kvadratna brtva, profilirani EPDM otporan na otpadne vode
 . brtvljenje bolje od DIN 19569-4 klasa 4, 0.4 m vs u oba smjera
 . Hrvatski certifikat o sukladnosti izdat od ovlaštene tvrtke
Obračun po komadu</t>
  </si>
  <si>
    <t xml:space="preserve">Nabava i dobava gazišta/podnih rešetki iznad kanala (krojene po potrebnim površinama iz projekta). Podna rešetka je od stakloplastike, sa smolastim vlaknima , debljine 38mm, dimenzije otvora 38x38mm, sa punom pokrovnom pločom debljine 3 mm. Uz rešetke dobaviti sav potreban spojni materijal. Stavka uključuje sve poslove oko ugradnje rešetke. 
Obračun po m² dobavljene i ugrađene rešetke, zajedno s spojnim materijalom.   </t>
  </si>
  <si>
    <t xml:space="preserve">Nabava i dobava elektroormara s lokalnom automatikom i programatorom za automatski rad finog sita, predviđen za ugradnju unutar objekta u zaštiti IP 65; kućište ormara od poliestera; elektroormar je dodatno opremljen sa:
       brojačem sati rada (kom 1)
       ampermetrom (kom 1)
       zaštitom od preopterećenja (kom 1)
       slobodnim potencijalnim kontaktom (kom 1)
       termostatom 20W s ventilatorom
       signalnim i rasvjetnim lampicama i dodatnom utičnicom
       sustavom za pneumatsku detekciju razine vode ispred sita 
       preklopkama za odabirnačina rada
U ovu stavku uključiti elektroožičenje (materijal + rad) između elektroormara i potrošača na opremi.
Obračun po komplet. </t>
  </si>
  <si>
    <t>Dobava sa skladišta gradilišta, istovar i  kompletna montaža kanalizacijskog materijala i opreme. U stavci je uključena i montaža i probni rad opreme. Stavkom je  obuhvaćena i ugradnja sve prateće opreme, uključeni su svi potrebni građ. materijal sitna oprema i pribor za izvedbu.
Obračun po  kom ugrađenog kanalizacijskog materijala i opreme.</t>
  </si>
  <si>
    <t>Ugradnja finog sita s presom, proizvod HUBER SE tip ROTAMAT Ro9, 300/6 ili jednakovrijedan proizvod, sljedećih glavnih tehničkih karakteristika:
       Kapacitet (količina otpada do 750 mg/l)       25 l/s
       dubina kanala (na mjestu ugradnje sita)           740 mm
       promjer ulaznog bubnja                                    300 mm
       veličina svijetlih otvora                                    6 mm
       promjer cijevi pužnice                                      273 mm
       kut ugradnje                                                     45°
       ukupna dužina                                                  4.500 mm
       visina izbacivanja otpada iznad kote kanala    1300 mm
       masa                                                                 cca 300 kg
       snaga motora                                                    1,10 kW
       jakost motora                                                    2,75 A
       uvjeti priključka                                                400 V; 50 Hz
       start                                                                  direktni
       stupanj zaštite motora                                      IP 65
       klasa izolacije motora                                       F
S finim sitom s presom se isporučuje sljedeće:
•       vertikalni teleskopski nosač
•       pneumatska nivosonda s inox profiliranim limom kao zaštitom
•       pneumatsko crijevo za spoj nivosonde s elektroormarom
•       adapter za kontinuiranu zatvorenu vreću LONGOPAC, 80m'
•       magnetni ventil R1“ za automatsko diskontinuirano pranje prese, potreban tlak vode p= 5-7 bar
•       inox spojni materijal
Kompletna konstrukcija finog sita s presom, uključivo spiralni transporter i prateća oprema, je izrađena od inox materijala AISI 304L s tvorničkim jetkanjem u kupelji naknadnom pasivizacijom.
Obračun po komadu</t>
  </si>
  <si>
    <t>Izvedba stavke rekonstrukcije linijske rešetke koja se nalazi kraj ulaznih vrata u crpnu stanicu. Dimenzije LR su 4.85x0.35m.
Stavka će biti obračunata po komplet izvedenoj stavci, a sama stavka sadrži slijedeće elemente:
-iskop za polaganje cijevi spoja LR sa oknom retencije - 8.5 m3
-nabava, doprema i polaganje cijevi spoja slivnika PVC 200 mm L=6m
-nabava, doprema i ugradnja odgovarajućih rešetki širine 30cm
-rekonstrukcija betonskog dijela LR  - 1m3 betona
-bušenje dijamantnom pilom otvora u zidu za prolaz cijevi DN 200mm
-zasipanje pijeskom 0-16mm, 10cm ispod i 30cm iznad cijevi - 2.5 m3
-zasipanje zamjenskim materijalom 8-32mm do kote terena -5.5 m3
- odvoz svog iskopanog materijala na trajnu deponiju - 8.5m3
Obračun komlet izvedenih radova.</t>
  </si>
  <si>
    <r>
      <t>Uklanjanje i odvoz svog postojećeg materijala sa postojećeg zelenog krova CS-e.
Obračun po m</t>
    </r>
    <r>
      <rPr>
        <sz val="10"/>
        <color rgb="FF0070C0"/>
        <rFont val="Trebuchet MS"/>
        <family val="2"/>
      </rPr>
      <t>³.</t>
    </r>
  </si>
  <si>
    <r>
      <t>Priprema betonske podloge za pad, tako da strojno ili ručno uklonite oštećeni beton, dok se ne postigne mehanički čvrsta i odgovarajuće gruba površina (ovaj postupak se lakše izvodi s vodom pod vrlo visokim pritiskom).
Obračun po m</t>
    </r>
    <r>
      <rPr>
        <sz val="10"/>
        <color rgb="FF0070C0"/>
        <rFont val="Calibri"/>
        <family val="2"/>
      </rPr>
      <t>².</t>
    </r>
  </si>
  <si>
    <t>Sanacija oštećenog betona za pad- izravnati brzovezujućom cementnom masom
Obračun po m².</t>
  </si>
  <si>
    <t>Kompletna reparacija postojećeg betonskog oluka. Stavka obuhvaća skidanje postojećeg lima s oluka te kompletna reparacija betona samog oluka.
Obračun po m².</t>
  </si>
  <si>
    <t>Izvedba hidroizolacije betonskog oluka i betona za pad visoko fleksibilnim cementnim mortom. Izvedba u 2 sloja ukupne debljine min. 2 mm, s tim da se u prvi sloj utisne mrežica od alkalno otpornih staklenih vlakana veličine okna 4 x 4,5 mm.
Obračun po m².</t>
  </si>
  <si>
    <t>Betonski oluk i rubove zidića CS-e potrebno je zaštititi metalnim profilom izvedenim od  laminiranog okapnog lima.
Obračun po m².</t>
  </si>
  <si>
    <t>Uklanjanje i odvoz postojećeg te postavljanje novog valovitog perforiranog lima (plastificirani) identičnih ili boljih karakteristika postojećem koji se uklanja.
Obračun po m².</t>
  </si>
  <si>
    <t>Postava razdjelnog sloja geotekstila, 300g/m2 na bazi polipropilena (PP) sa preklopom od 10 cm u svrhu kompenzacije opterećenja.
Obračun po m².</t>
  </si>
  <si>
    <t>Trava niskog raslinja
Obračun po m².</t>
  </si>
  <si>
    <t>Zemljani substrat
Obračun po m³.</t>
  </si>
  <si>
    <t>Skidanje i postavljanje novog oluka crpne stanice koji odvodi oborine iz betonskog oluka (plastificirani lim)
Obračun po m'.</t>
  </si>
  <si>
    <t>Izvedba holkera krova crpne stanice 5/5 svih horizontalnih i vertikalnih kutova.
Obračun po m'.</t>
  </si>
  <si>
    <t>Razbijanje i odvoz postojećeg te postavljanje novog betonskog zidića kroz koji prolazi postojeći valoviti lim, kroz koji se infiltrirana voda preljeva u betonski oluk - potrebno je koristiti beton C25/30 i također ga zaštititi hidroizolacijom, a vezu sa starim betonom premazati SN-vezom te konstruktivno povezati. Betonski zid mora nalijegati na potojeći beton a samo djelomično na lim radi ukrute te je potrebno izvesti otvore za prolaz infiltrirane vode.
Obračun po m³.</t>
  </si>
  <si>
    <t>Strojni   iskop   rova   kopnene   dionice   za   polaganje  kanalizacijskih cijevi podmorskog ispusta i okana uglavnom u materijalu A kategorije, sve prema karakterističnim i uzdužnom profilu,  te  općem  opisu  i  tehničkim  uvjetima  gradnje  za zemljane radove, a iskopani materijal odbaciti min. 1,0 m od ruba rova s jedne strane. Rov trapeznog oblika izvesti u dnu širine 1,10 m. Predviđeni pokos stranica je 2:1. Na mjestima gdje  nema  dovoljno  prostora  za  deponiranje materijala, iskopani materijal odmah odvesti na privrem enu deponiju radi nesmetanog odvijanja prometa i radova, što je uračunato u stavku. Prilikom iskopa posebnu pažnju obratiti na postojeće podzemne  i nadzemne  instalacije, a iskop na tim mjestima izvesti prema uvjetima i suglasnostima vlasnika instalacija. Radove i mjere osiguranja treba prilagoditi stvarnim uvjetima na  terenu.  Za  učvršćenje  rova  primijeniti  smjernice  norme EN1610.  Stavka  obuhvaća  sav  potreban  rad  i  materijal, razupiranje  i  podupiranje,  posebno  uz  postojeće  potporne zidove,  te  eventualno  potrebno  crpljenje  podzemne  vode (mora) iz rova ili asistenciju roniocima.
Obračun po 1 m³ iskopanog materijala u sraslom stanju prema idealnom presjeku.</t>
  </si>
  <si>
    <t xml:space="preserve">Ručni iskop rova oko cijevi preljeva i ispusta linijske rešetke  u  materijalu  C  kategorije.  Ručni  iskop izvesti  na  kraćim  dionicama,  gdje  trasa  prolazi  u  blizini postojećih podzemnih instalacija za koje ne postoje podaci. Na mjestima  gdje  se  kopa  ručno  odvoz  iskopanog  materijala izvesti  uzduž  trase (rova)  ručnim  kolicima,  japanerima  i si. Materijal  odložiti  na  privremenu  deponiju  uz  trasu  ili  na privremenu deponiju s prometnih površina ili nepristupačnih dionica.
Obračun po 1 m³ iskopanog materijala u sraslom stanju prema idealnom presjeku.          </t>
  </si>
  <si>
    <t>Podmorski  iskop  rova  do  dubine  mora  od  -6,00 m  za polaganje  podmorskog  ispusta  u  materijalu  A  kategorije. Iskopani  materijal odložiti bočno  od  kanala.  Rov  trapeznog oblika izvesti u dnu širine 1,10 m. Predviđeni pokos stranica je 2:1.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 m³ iskopanog materijala u sraslom stanju prema idealnom presjeku.</t>
  </si>
  <si>
    <t>Betoniranje obloge cjevovoda pod morem u iskopanom rovu nakon polaganja cijevi.  Betoniranje izvesti podmorskim betonom   C35/45.   Betoniranje   izvršiti   kontraktorski. Pri betoniranju obratiti pažnju da beton naliježe na dno i obuhvaća cijev u potpunosti. Betoniranje  izvršiti  u  visini  opteživača. Sastav betona mora omogućiti dobru ugradljivost, gustoću i čvrstoću uz  upotrebu  plastifikatora.  Betoniranje  izvršiti  do dubine      -6.5m. Stavka uključuje potrebnu oplatu, rad ronioca odnosno  plovnih  objekata,  te  sve  potrebne  pripomoći  do konačnog izvršenja stavke.
Obračun po 1 m³ ugrađenog betona</t>
  </si>
  <si>
    <t>Betoniranje obloge cjevovoda u iskopanom rovu kopnene dionice cjevovoda.  Betoniranje izvesti betonom   C35/45.   Stavka uključuje potrebnu oplatu, rad ronioca odnosno  plovnih  objekata,  te  sve  potrebne  pripomoći  do konačnog izvršenja stavke.
Obračun po 1 m³ ugrađenog betona</t>
  </si>
  <si>
    <t>Kompletna izrada i ugradnja armirano betonskih opteživača za potapanje  cjevovoda. Betoniranje  će  se  izvršiti  u  metalnoj oplati odgovarajućih dimenzija i oblika. Upotrijebit će se beton za  podmorske radove  C35/45,  kako  je navedeno  u uvodu. Agregat mora sadržavati dovoljno sitnih zrna da se osigura gust beton, a najveće zrno ne smije biti veće od 15 mm. U cijenu je uključena dobava, postavljanje i savijanje betonskog željeza. Uključena  je  i  njega  betona,  te  skladištenje  na gradilištu, odakle će se uzimati za postavu na cjevovod. Betonski opteživači će se ugraditi na cijev prema rasporedu iz projekta. Na površinu nalijeganja cijevi postaviti će se gumene trake. Spajanje  opteživača  predviđeno je izvršiti vijcima M16mm od nehrđajućeg čelika kvalitete AISI 316, te gumenim kompenzatorima. Stavka uključuje dobavu vijaka sa maticama i odgovarajućim  podloškam a, sav rad i materijal, plovne objekte,  pomagala  za  kompletnu  montažu, te osiguranje pomorskog prometa prema uvjetima i propisima RH.
Betonski opteživač za potapanje cjevovoda težine 170 kg na zraku (0,0676 m³).
Obračun po 1 komadu izrađenog bloka, sve komplet</t>
  </si>
  <si>
    <t>Nabava, dobava, istovar (pohrana) i spajanje PEHD tlačnih kanalizacijskih cijevi za morsku dionicu havarisjko preljeva. Spajanje cijevi sučeonim zavarivanjem, duljine cijevi 13,5 m, transport i skladištenje cijevi u svemu prema tehničkom opisu i uputama proizvođača cijevi. Spajanje izvršiti na gradilištu uz neposrednu blizinu mora, odakle će se nakon postave betonskih  opteživača  i  tlačne  pretprobe,  otegliti  na  mjesto potapanja. Stavka uključuje svi pomoćne radove potrebne za zavarivanje, tj. spajanje cjevovoda. Stavka uključuje potvrdu o sukladnosti izdanu temeljem izvješća ispitnog laboratorija ovlaštenog od strane Hrvatske Akreditacijske Agencije, kojim dokazuje da cijevi u potpunosti odgovaraju zahtijevanim karakteristikama prema opisu iz ove stavke i tehničkom  opisu. Stavka  sadrži sav  potreban rad, materijal i pripomoći, a uključen je i sav potreban spojni i drugi (brtveni) materijal potreban za montažu cijevi, a koji omogućava izradu spoja nosivosti koja je jednaka traženoj nazivnoj krutosti cjevovoda.
DN400/352.6mm; PE100; SDR17; PN16bar
Obračun po 1 m' cijevi</t>
  </si>
  <si>
    <t>Nabava, dobava, istovar (pohrana), spajanje i ugradnja PEHD tlačnih  kanalizacijskih cijevi za kopnenu dionicu havarisjog preljeva. Spajanje cijevi sučeonim zavarivanjem, duljine cijevi 12 m, transport i skladištenje cijevi u svemu prema tehničkom opisu i uputama proizvođača cijevi. Stavka uključuje svi pomoćne radove potrebne za zavarivanje. Stavka  uključuje  potvrdu  o  sukladnosti  izdanu  temeljem izvješća  ispitnog laboratorija  ovlaštenog od  strane  Hrvatske Akreditacijske Agencije, kojim dokazuje da cijevi u potpunosti odgovaraju zahtijevanim karakteristikama prema opisu iz ove stavke i tehničkom opisu. Stavka također uključuje raznašanje cijevi  i  spojnih elemenata duž rova, spuštanje u rov, poravnavanje po pravcu i visini, te spajanje cijevi, odnosno sav potreban  rad, materijal i pripomoći kako bi se  osigurala vodonepropusnost cijevi. DN400/352.6mm; PE100; SDR17; PN16bar.
Obračun po 1 m' cijevi</t>
  </si>
  <si>
    <t>Izrada  i  ugradnja  oznake  „ZABRANA  SIDRENJA"  na  trasi havarisjog preljeva. Ploču postaviti na mjestu ulaska ispusta u more s podmorskim betonom C35/45. Oznaku za zabranu sidrenja izvesti prema uvjetima nadležne Lučke kapetanije. U stavku je i uključena  izrada  oznake i ucrtavanje znaka o zabrani sidrenja. Koristiti boje i premaze otporne na djelovanje morske vode i atmosferilija. Ploča (lim debljine 4mm) dimenzija 1,25x1,50m, izrađena od nehrđajućeg čelika, postavlja se na nosače od cijevi 2'' i 1,5''. Spoj cijevi i ploče je predviđen vijcima M16. Sav materijal od nehrđajućeg čelika je kvalitete AISI 316. Cijevi su postavljene u stijensku  masu  unutar  izbušenih  rupa (duljine &gt;30cm, f100mm), ispunjenih trikosalom.
Obračun po kompletu izvedene i postavljene oznake.</t>
  </si>
  <si>
    <t>HAVARIJSKI ISPUST CRVENI KRIŽ - GRAĐEVINSKI RADOVI</t>
  </si>
  <si>
    <t>D.3.1.1</t>
  </si>
  <si>
    <t>D.3.1.1.1</t>
  </si>
  <si>
    <t>Trasiranje smjera podmorske dionice podmorskog ispusta uz pomoć plovila, ronioca, plutača te označavanje karakterističnih točaka signalnim balonima sidrenim na morsko dno. Dubina mora od -4,00 do -7,00 m.
Obračun po m' podmorskog dijela ispusta.</t>
  </si>
  <si>
    <t>D.3.1.1.2</t>
  </si>
  <si>
    <r>
      <t xml:space="preserve">Podmorski  iskop  u moru  na dubinama </t>
    </r>
    <r>
      <rPr>
        <b/>
        <sz val="10"/>
        <rFont val="Calibri"/>
        <family val="2"/>
        <scheme val="minor"/>
      </rPr>
      <t>od  -4,00 do -7,00m</t>
    </r>
    <r>
      <rPr>
        <sz val="10"/>
        <rFont val="Calibri"/>
        <family val="2"/>
        <scheme val="minor"/>
      </rPr>
      <t xml:space="preserve">  za polaganje  podmorskog  ispusta  u  materijalu  A  kategorije. Iskopani  materijal odložiti bočno  od  kanala.  Rov  izvesti prema detalju iz projekta.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3</t>
    </r>
    <r>
      <rPr>
        <sz val="10"/>
        <rFont val="Calibri"/>
        <family val="2"/>
        <scheme val="minor"/>
      </rPr>
      <t xml:space="preserve"> iskopanog materijala u sraslom stanju prema idealnom presjeku.</t>
    </r>
  </si>
  <si>
    <r>
      <t>Razbijanje dijela postojećeg podmorskog ispusta radi izvedbe što kvalitetnijeg spoja postojeće sa novom cijevi ispusta. Stavka  sadrži sav potreban  rad  i materijal,  najam ekipe  ronilaca  i  odgovarajućeg  broja  plovnih  objekata, razastiranje  materijala  u  blizini  rova,  kao  i  svu  potrebnu pripomoć. Višak  materijala odvesti na podmorsku deponiju.
Obračun po 1m</t>
    </r>
    <r>
      <rPr>
        <vertAlign val="superscript"/>
        <sz val="10"/>
        <rFont val="Calibri"/>
        <family val="2"/>
        <scheme val="minor"/>
      </rPr>
      <t>'</t>
    </r>
    <r>
      <rPr>
        <sz val="10"/>
        <rFont val="Calibri"/>
        <family val="2"/>
        <scheme val="minor"/>
      </rPr>
      <t xml:space="preserve"> razbijenog postojećeg podmorskog ispusta</t>
    </r>
  </si>
  <si>
    <t>D.3.1.1.3</t>
  </si>
  <si>
    <r>
      <t>Planiranje dna rova nakon iskopa s točnošću ± 3,0 cm prema  uzdužnom  profilu  po  izrađenom  glavnom  projektu. Eventualna prekomjerna produbljenja rova ispuniti šljunkom ili tucanikom dolomitnog porijekla krupnoće zrna 16-32 mm.
Obračun po 1 m</t>
    </r>
    <r>
      <rPr>
        <sz val="10"/>
        <rFont val="Trebuchet MS"/>
        <family val="2"/>
      </rPr>
      <t xml:space="preserve">² </t>
    </r>
    <r>
      <rPr>
        <sz val="10"/>
        <rFont val="Calibri"/>
        <family val="2"/>
        <scheme val="minor"/>
      </rPr>
      <t>isplaniranog dna rova.</t>
    </r>
  </si>
  <si>
    <t>Nabava, doprema, raznašanje i ubacivanje u rov tucaničkog materijala kao posteljica betonskog bloka na određenim  dionicama podmorskog ispusta. Veličina frakcija kamenog materijala od 32 - 64mm. Debljina sloja je promjenjiva. Stavka uključuje dobavu kamena, transport i ugradnju, te sva pomoćna sredstva, materijal i rad potreban do potpunog dovršenja stavke.
Obračun  po  1  m³  ugrađenog materijala  u  zbijenom  stanju, prema idealnom presjeku.</t>
  </si>
  <si>
    <t>Zatrpavanje rova bočno i iznad betonske obloge cijevi nakon montaže cjevovoda s materijalom iz iskopa, te razastiranje i poravnanje preostalog materijala u blizini rova na dubini mora do -10,00m.
Obračun po 1 m³ materijala u sraslom stanju.</t>
  </si>
  <si>
    <t>D.3.1.1.4</t>
  </si>
  <si>
    <t>Jedinična cijena svih stavki uključuje beton, oplatu, dizanje, odlaganje i transport elemenata kao i sav ostali rad i materijal potreban  do  potpunog  dovršenja  stavke.  Klasa  betona  je C35/45, za podmorske radove ukoliko nije drugačije posebno naglašeno. U cijenu je potrebno uvrstiti i sav materijal potreban za njegu betona,  bolju  ugradljivost, povećanje vodonepropusnosti  i prirast čvrstoće betona i sl., bilo da je propisan specifikacijama ovog  projekta  ili  ga  sam  izvoditelj  odlučio  upotrijebiti. 
Minimalna količina cementa CEM II/A-M 42,5N iznosi 400 kg.</t>
  </si>
  <si>
    <r>
      <t>Betoniranje obloge cjevovoda pod morem u iskopanom rovu nakon polaganja cijevi.  Betoniranje izvesti podmorskim betonom   C35/45.   Betoniranje   izvršiti   kontraktorski. Pri betoniranju obratiti pažnju da beton naliježe na dno i obuhvaća cijev u potpunosti. Betoniranje  izvršiti  u  visini  opteživača. Sastav betona mora omogućiti dobru ugradljivost, gustoću i čvrstoću uz  upotrebu  plastifikatora.  Betoniranje  izvršiti  u cijeloj duljini ispusta. Stavka uključuje potrebnu oplatu, rad ronioca odnosno  plovnih  objekata,  te  sve  potrebne  pripomoći  do konačnog izvršenja stavke.
Obračun po 1 m</t>
    </r>
    <r>
      <rPr>
        <vertAlign val="superscript"/>
        <sz val="10"/>
        <rFont val="Calibri"/>
        <family val="2"/>
        <scheme val="minor"/>
      </rPr>
      <t>3</t>
    </r>
    <r>
      <rPr>
        <sz val="10"/>
        <rFont val="Calibri"/>
        <family val="2"/>
        <scheme val="minor"/>
      </rPr>
      <t xml:space="preserve"> ugrađenog betona</t>
    </r>
  </si>
  <si>
    <r>
      <t xml:space="preserve">Kompletna izrada i ugradnja armirano betonskih opteživača za potapanje  cjevovoda. Betoniranje  će  se  izvršiti  u  metalnoj oplati odgovarajućih dimenzija i oblika. Upotrijebit će se beton za  podmorske radove  C35/45,  kako  je navedeno  u uvodu. Agregat mora sadržavati dovoljno sitnih zrna da se osigura gust beton, a najveće zrno ne smije biti veće od 15 mm. U cijenu je uključena dobava, postavljanje i savijanje betonskog željeza.  Uključena  je  i  njega  betona,  te  skladištenje  na gradilištu, odakle će se uzimati za postavu na cjevovod. Betonski opteživači će se ugraditi na cijev prema rasporedu iz projekta. Na površinu nalijeganja cijevi postaviti će se gumene trake. Spajanje  opteživača  predviđeno je izvršiti vijcima M16mm od nehrđajućeg čelika kvalitete AISI 316, te gumenim kompenzatorima. Stavka uključuje dobavu vijaka sa maticama i odgovarajućim  podloškam a, sav rad i materijal, plovne objekte,  pomagala  za  kompletnu  montažu, te osiguranje pomorskog prometa prema uvjetima i propisima RH.
</t>
    </r>
    <r>
      <rPr>
        <b/>
        <sz val="10"/>
        <rFont val="Calibri"/>
        <family val="2"/>
        <scheme val="minor"/>
      </rPr>
      <t>Betonski opteživač za potapanje cjevovoda težine 105kg na zraku (0,04176m</t>
    </r>
    <r>
      <rPr>
        <b/>
        <vertAlign val="superscript"/>
        <sz val="10"/>
        <rFont val="Calibri"/>
        <family val="2"/>
        <scheme val="minor"/>
      </rPr>
      <t>3</t>
    </r>
    <r>
      <rPr>
        <b/>
        <sz val="10"/>
        <rFont val="Calibri"/>
        <family val="2"/>
        <scheme val="minor"/>
      </rPr>
      <t>).</t>
    </r>
    <r>
      <rPr>
        <sz val="10"/>
        <rFont val="Calibri"/>
        <family val="2"/>
        <scheme val="minor"/>
      </rPr>
      <t xml:space="preserve">
Obračun po 1 komadu izrađenog bloka, sve komplet</t>
    </r>
  </si>
  <si>
    <t>D.3.1.1.5</t>
  </si>
  <si>
    <t>Nabava, dobava, istovar (pohrana) i spajanje PEHD tlačnih kanalizacijskih cijevi za morsku dionicu podmorskog ispusta. Spajanje cijevi sučeonim zavarivanjem, duljine cijevi 12m, transport i skladištenje cijevi u svemu prema tehničkom opisu i uputama proizvođača cijevi. Spajanje izvršiti na gradilištu uz neposrednu blizinu mora, odakle će se nakon postave betonskih  opteživača  i  tlačne  pretprobe,  otegliti  na  mjesto potapanja. Stavka uključuje sve pomoćne radove potrebne za zavarivanje, tj. spajanje cjevovoda. Stavka uključuje potvrdu o sukladnosti izdanu temeljem izvješća ispitnog laboratorija ovlaštenog od strane Hrvatske Akreditacijske Agencije, kojim dokazuje da cijevi u potpunosti odgovaraju zahtijevanim karakteristikama prema opisu iz ove stavke i tehničkom  opisu. Stavka  sadrži sav  potreban rad, materijal i pripomoći, a uključen je i sav potreban spojni i drugi (brtveni) materijal potreban za montažu cijevi, a koji omogućava izradu spoja nosivosti koja je jednaka traženoj nazivnoj krutosti cjevovoda.
DN315/277.6mm; PE100; SDR17; PN16bar
Obračun po 1 m' cijevi</t>
  </si>
  <si>
    <t>Potapanje cjevovoda  od PEHD cijevi na poravnato morsko dno. Cjevovod potopiti odjednom u punoj duljini cijevi. U cijeni je uračunato spuštanje u more, tegljenje, postavljanje u pravac  i  niveletu, punjenje  morskom vodom  i ispuštanje zraka.  Nakon  završenog potapanja izvršit će se, kontrola roniocima, te utvrditi potrebne dodatne radove u smislu ispune šupljina ili uklanjanja većih kamenih komada. Stavka uključuje plovne objekte, ronioce, svu opremu  i pregled položenog cjevovoda pomoću ronilaca, te signalizacija i osiguranje pomorskog  prometa prema uvjetima i propisima RH.
Obračun po 1m' potopljenog cjevovoda.</t>
  </si>
  <si>
    <t>Spajanje cijevi postojećeg ispusta sa novom cijevi pomoću U-Flex komada DN 300 (pri samom izvođenju potrebno je točno odrediti koji U-Flex komad se ugrađuje) U cijeni je uračunata nabava, doprema i ugradnja U-Flex komada.  Nakon  potapanja cijevi izvršit će se, kontrola roniocima, te se nakon poravnanja postojeće i nove cijevi može se izvesti spoj stare i nove cijevi. Stavka uključuje  ronioce, svu opremu  i  izvedbu samog spoja pomoću ronilaca, te signalizacija i osiguranje pomorskog  prometa prema uvjetima i propisima RH.
Obračun po kom spoja.</t>
  </si>
  <si>
    <t>D.3.1.1.6</t>
  </si>
  <si>
    <r>
      <t xml:space="preserve">Izvršenje tlačne probe na tlačnoj dionici </t>
    </r>
    <r>
      <rPr>
        <b/>
        <sz val="10"/>
        <rFont val="Calibri"/>
        <family val="2"/>
        <scheme val="minor"/>
      </rPr>
      <t>DN315mm,</t>
    </r>
    <r>
      <rPr>
        <sz val="10"/>
        <rFont val="Calibri"/>
        <family val="2"/>
        <scheme val="minor"/>
      </rPr>
      <t xml:space="preserve"> prije potapanja cjevovoda. Ispitni tlak iznosi 4,8bar-a  prema projektu (HRN EN 805). Stavka uključuje sav potreban rad i materijal, punjenje cijevnih vodova i izvršenje tlačne probe.
Obračun po 1 m' ispitanog cjevovoda.</t>
    </r>
  </si>
  <si>
    <t>D.3.1.1.7</t>
  </si>
  <si>
    <t>Izrada  i  ugradnja  oznake  „ZABRANA  SIDRENJA"  na  trasi podmorskog ispusta. Ploču postaviti na mjestu ulaska ispusta u more s podmorskim betonom C35/45. Oznaku za zabranu sidrenja izvesti prema uvjetima nadležne Lučke kapetanije. U stavku je i uključena  izrada  oznake i ucrtavanje znaka o zabrani sidrenja. Koristiti boje i premaze otporne na djelovanje morske vode i atmosferilija. Ploča (lim debljine 4mm) dimenzija 1,25x1,50m, izrađena od nehrđajućeg čelika, postavlja se na nosače od cijevi 2'' i 1,5''. Spoj cijevi i ploče je predviđen vijcima M16. Sav materijal od nehrđajućeg čelika je kvalitete AISI 316. Cijevi su postavljene u stijensku  masu  unutar  izbušenih  rupa (duljine &gt;30cm, f100mm), ispunjenih trikosalom.
Obračun po kompletu izvedene i postavljene oznake.</t>
  </si>
  <si>
    <t>Izrada  geodetskog elaborata iskolčenja trase  podmorskogispusta, koji izrađuje ovlaštena osoba.  Elaborat sadrži iskolčenje trase kanalizacije s izbacivanjem i osiguravanjem točaka izvan radnog pojasa, kao i utvrđivanje situacijskog i visinskog   položaja postojećih podzemnih instalacija s predstavnicima nadležnih poduzeća i ustanova. U stavci  je obračunato i kontinuirano praćenje visina kanalizacijskih cijevi i okana tijekom gradnje s povezivanjem na državnu izmjeru, kao i geodetski radovi  kod izrade eventualnih izmjena projektne dokumentacije.
Obračun po kompletno izrađenom elaboratu.</t>
  </si>
  <si>
    <t>Izrada geodetskog elaborata upisa izgrađene građevine ispusta sa svim objektima u katastarski operat i uknjižba u zemljišno-knjižnom odjelu (gruntovnici) prema važećim zakonskim propisima.
Obračun po kompletno izrađenom elaboratu.</t>
  </si>
  <si>
    <t>Izrada snimke i elaborata izvedenog stanja ispusta za potrebe katastra vodova. Obuhvaćeno je snimanje položaja i dubine cijevi, te položaj okana. Stavka sadrži sve terenske i uredske radove, situacijski plan trase s naznačenim kotama terena i kotama nivelete okana i izradu položajnih skica lomnih točaka. Elaborat dostaviti investitoru prije tehničkog pregleda.
Obračun po kompletno izrađenoj snimci i elaboratu.</t>
  </si>
  <si>
    <t>Izrada priručnika za rad i održavanje podmorskog ispusta.
Obračun po kompletno izrađenom planu.</t>
  </si>
  <si>
    <t>Nabava, doprema  i istovar na odlagalište gradilišta potopljene crpke za otpadne (fekalne) vode. Isporučuju se s donjim postoljem, priključnim koljenom, vodilicama (od inox-a), gornjim nosačem vodilica (od inoxa) i lancem od nehrđajućeg čelika. Inox kvalitete AISI 316L.
Obračun po kompletu dobavljene crpke.</t>
  </si>
  <si>
    <t>Potopljena crpka  s karakteristikama:                                      
- kapacitet Q = 10 l/s                                                                                                                 
- Hman = 19 m                                                             
- režim rada 1+1  
- izlaz crpke DN 80 mm 
- energetski i signalni kabel potopnog tipa  ~ 20 m
- crpka - radno kolo slobodnog prolaza 65 mm                                                                                                                                                                                                                                 
- vodilice duljine l = ~3,15 m</t>
  </si>
  <si>
    <t>Potopljena crpka  s karakteristikama:                                      
- kapacitet Q = 14 l/s                                                                                                                 
- Hman = 25 m                                                             
- režim rada 1+1  
- izlaz crpke DN 80 mm 
- energetski i signalni kabel potopnog tipa  ~ 20 m
- crpka s drobilicom, radno kolo slobodnog prolaza 6 mm                                                                                                                                                                                                                                 
- vodilice duljine l = ~3,10 m</t>
  </si>
  <si>
    <t>Potopljena crpka  s karakteristikama:                                      
- kapacitet Q = 15,18 l/s                                                                                                                 
- Hman = 13,83 m                                                             
- režim rada 1+1 , po potrebi paralelni rad 
- tlačni izlaz crpke DN 80 mm 
- energetski i signalni kabel potopnog tipa  ~ 30 m
- tip radnog kola : jednokanalni 
- slobodni prolaz:  76,0 mm
- mokra ugradnja s vodilicama 
- vodilice duljine l = ~2,30 m</t>
  </si>
  <si>
    <t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t>
  </si>
  <si>
    <t>Nabava, doprema i istovar na odlagalište gradilišta lijevano željeznih nodularnih poklopaca četvrtastog svijetlog otvora (kvadratni) sa četvrtastim okvirom, bez ventilacijskih otvora, proizvedenih prema HRN EN124:2005. Ležište poklopca na okviru izrađeno od umjetne mase tako da poklopac potpuno naliježe na okvir bez kontakta metala s metalom i bez mogućnosti pomaka i lupanja. Poklopac mora imati natpis VODOVOD, a format natpisa na poklopcu izveden u dogovoru s Investitorom. Za navedeni poklopac ponuditelj je dužan uz ponudu priložiti potvrdu o sukladnosti od ovlaštene kuće u RH.
Obračun po komadu dobavljenog poklopca.</t>
  </si>
  <si>
    <t>Izrada  potrebnog armiranobetonskog  okna  na  trasi ispusta. Debljina zidova i dna okna iznosi 20 cm, dok je gornja ploča debljine 15cm. Visina okna iznosi oko 2m i dimenzija svijetlog otvora 1.0x1.0m. Izrada  okna vodonepropusnim  betonom C35/45. Stavka izrade okna sadrži sav potreban rad i materijal, oplatu s podupiranjem i razupiranjem, crpljenje vode iz rova, betoniranje  zidova,  dna  i  pokrovne  ploče  okna,  izradu, postavljanje i vezivanje armature, dobavu, dopremu i ugradnju brtvene trake, ljestvi za silazak i poklopce.
Obračun po komplet izrađenom oknu.</t>
  </si>
  <si>
    <t>Točno lociranje prekrivenih revizijskih okana pomoću specijalnih lokatora i opreme za CCTV inspekciju, te postavljanje novog poklopca na kotu okolnog terena. 
Stavka obuhvaća sljedeće radove:
- točno lociranje prekrivenih okana specijalnim lokatorima
- zarezivanje i razbijanje asfalta
- otkopavanje postojećih okana
- razbijanje postojećeg okvira i demontaža postojećeg poklopca
- izrada dvostrane oplate okvira
- izrada okvira od betona s ugradnjom potrebne armature i vijaka za montažu okvira poklopca, sve prema detalju iz projekta
- nabava, doprema i ugradnja lijevanoželjeznog okvira poklopca s niveliranjem prema koti ceste, tj. poprečnom i uzdužnom padu
- obrada svih unutrašnjih oštećenih površina zidova vodonepropusnom žbukom u 2 sloja i izrada kinete u hidraulički ispravnom obliku
- priprema podloge i asfaltiranje pojasa oko revizijskog okna
- nabava, doprema i ugradnja lijevano željeznog nodularnog poklopaca minimalnog svijetlog otvora DN 600 mm (okrugli), sa četvrtastim okvirom, klasa D 400, prema HRN EN124:2005.
U cijenu su uključeni svi potrebni radovi, materijali i oprema za izvršenje stavke u potpunosti.
Obračun po komadu.</t>
  </si>
  <si>
    <t>Nabava, doprema i istovar na odlagalište gradilišta lijevano željeznih nodularnih kanalizacijskih poklopaca minimalnog svijetlog otvora DN 600 mm (okrugli), sa četvrtastim okvirom, proizvedenih prema HRN EN124:2005. Poklopac šarkama povezan s okvirom,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</si>
  <si>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odlagalište gradilišta lijevano željeznih nodularnih kanalizacijskih poklopaca minimalnog svijetlog otvora DN 600 mm s okruglim samonivelirajućim okvirom za ugradnju u habajući sloj asfalta, proizvedenih prema HRN EN124:2005 i HRN M.J6.221 i HRN M.J6.226. Poklopci su teleskopski (plivajući) s korekcijom visine i s bezvijčanim elementima za zaključavanje od kompozitnog materijala, bez zgloba/šarke. Vanjski promjer okvira min. 800 mm, visina okvira min. 150 mm. Nakon ugradnje i izvedbe završnog sloja vidljiv je samo okrugli poklopac.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</si>
  <si>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skladište gradilišta tipskih lijevano željeznih nodularnih poklopaca četvrtastog svijetlog otvora (kvadratni) sa četvrtastim okvirom, bez ventilacijskih otvora, proizvedenih prema HRN EN124:2005 i HRN M.J6.221 i HRN M.J6.226. Poklopci su teleskopski (plivajući) s korekcijom visine i s bezvijčanim elementima za zaključavanje od kompozitnog materijala, bez zgloba/šarke. Vanjski promjer okvira min. 800 mm, visina okvira min. 150 mm. Ležište poklopca na okviru  izrađeno  tako da poklopac potpuno naliježe na okvir, bez mogućnosti pomaka i lupanja. Poklopac mora imati natpis VODOVOD, a format natpisa na poklopcu izveden u dogovoru s Investitorom. Za navedeni poklopac ponuditelj je dužan uz ponudu priložiti potvrdu o sukladnosti od ovlaštene kuće u RH.
Obračun po komadu dobavljenog poklopca.</t>
  </si>
  <si>
    <t>Demontaža i skidanje postojećih poklopaca, transport do kamiona, ukrcaj u kamione, odvoz i istovar na deponiju gdje je zakonom dopušteno deponiranje ovakvog materijala. NAPOMENA: Komunalno trgovačko društvo Vodovod Žrnovnica d.o.o. (dalje u tekstu: KTD) zadržava pravo na povrat demontiranih poklopaca. U dogovoru s KTD i nadzornim inženjerom, potrebno je napraviti zapisnik o poklopcima koje zadržava KTD, te iste odvesti i istovariti na dogovoreno skladište. Preostali poklopci se odvoze i istovaraju na deponiju. Pridržavati se Zakona o otpadu i izmjena i dopuna istog: NN 178/04; NN 153/05; NN 111/06; NN 60/08; NN 87/09. Jediničnom cijenom je obuhvaćen sav potreban rad, pomoćna sredstva, strojevi i transporti za izvedbu kompletne stavke.
Obračun po komadu.</t>
  </si>
  <si>
    <t>Demontaža, vađenje postojećih fazonskih komada i armatura, bez obzira na profil ili materijal, polaganje kraj rova, transport do kamiona, ukrcaj u kamione, odvoz i istovar na deponiju gdje je zakonom dopušteno deponiranje ovakvog materijala. NAPOMENA: Komunalno trgovačko društvo Vodovod Žrnovnica d.o.o. (dalje u tekstu: KTD) zadržava pravo na povrat demontiranih armatura i fazonskih komada. U dogovoru s KTD i nadzornim inženjerom, potrebno je napraviti zapisnik o armaturama i fazonskim komadima koje zadržava KTD, te iste očistiti, oprati, odvesti i istovariti na dogovoreno skladište. Preostale armature i  fazonski komadi se odvoze i istovaruju na deponiju. Stavkom obuhvaćena i demontaža, skidanje, odvoz i istovar poklopaca.  Pridržavati se Zakona o otpadu i izmjena i dopuna istog: NN 178/04; NN 153/05; NN 111/06; NN 60/08; NN 87/09. Jediničnom cijenom je obuhvaćen sav potreban rad, pomoćna sredstva, strojevi i transporti za izvedbu kompletne stavke.
Obračun po komadu.</t>
  </si>
  <si>
    <t>NAPOMENA: Komunalno trgovačko društvo Vodovod Žrnovnica d.o.o. (dalje u tekstu: KTD) zadržava pravo na povrat demontirane opreme, crpki, poklopaca, fazonskih komada, armatura i ostalih raznih elemenata. U dogovoru s KTD i nadzornim inženjerom, potrebno je napraviti zapisnik o opremi, crpkama, poklopcima, fazonskim komadima, armaturama i ostalim raznim elementima koje zadržava KTD, te iste očistiti, oprati, odvesti i istovariti na dogovoreno skladište. Na opremi postojećeg predtretmana (rešetke i sl.) treba osim toga izvršiti servis i pripremiti ju za skladištenje. Preostala oprema, crpke, poklopci, fazonski komadi, armature i ostali razni elementi se odvoze i istovaruju na deponiju. Pridržavati se Zakona o otpadu i izmjena i dopuna istog: NN 178/04; NN 153/05; NN 111/06; NN 60/08; NN 87/09.</t>
  </si>
  <si>
    <t>Kompletna nabava, doprema i izvedba privremenog mimovodnog vodovodnog cjevovoda (obilazni mimovod) na trasi za vrijeme izvođenja novih vodovodnih cjevovoda.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</si>
  <si>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 xml:space="preserve">Kompletna izvedba privremenih kućnih priključaka na privremeni mimovodni opskrbni cjevovod (obilazni mimovod) na trasi za vrijeme izvođenja novih cjevovoda. Stava uklučuje prespajanje kućnih priključaka na obilazni mimovod uključivo sa kompletnim materijalom za priključak DN 25 mm - DN 32 mm (ogrlica, ventil, polietilenske cijevi i svi potrebni fitinzi).
Obračun po kompletno izvedenom pa naknadno demontiranom privremenom kućnom priključku. </t>
  </si>
  <si>
    <t>Kompletna nabava, doprema i izvedba privremenog mimovodnog vodovodnog cjevovoda (obilazni mimovod) na trasi za vrijeme izvođenja novog zasunskog okna.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</si>
  <si>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Kompletna nabava, doprema i izvedba privremenog mimovodnog vodovodnog cjevovoda (obilazni mimovod) na trasi za vrijeme izvođenja nove redukcijske stanice.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</si>
  <si>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Uspostava i održavanja obilaznog mimovoda za vrijeme izvođenja radova sanacije radi omogućavanja normalnog rada kanalizacijskog sustava   – angažman i rad pumpi i crijeva za obilazni mimovod.
Obračun po satu.</t>
  </si>
  <si>
    <t xml:space="preserve">Nabava, doprema i istovar na odlagalište gradilišta kanalizacijskih cijevi od termoplastičnih materijala, sa strukturiranom (korugiranom) stijenkom, prema normi: HRN EN 13476 za plastični cijevi sustav za netlačnu podzemnu odvodnju od PE, PP ili PVC materijala koje se spajaju spojnicom i gumenim brtvama, minimalne tjemene nosivosti SN8. Zajedno s cijevima dobaviti spojni i brtveni materijal za izvedbu vodonepropusnog spoja s oknima.
Obračun po m' dobavljene cijevi.                                                                 </t>
  </si>
  <si>
    <t xml:space="preserve">Nabava, doprema i istovar na odlagalište gradilišta kanalizacijskih T komada od termoplastičnih materijala,  prema normi: HRN EN 13476 za plastični cijevi sustav za netlačnu podzemnu odvodnju od PE, PP ili PVC materijala koje se spajaju spojnicom i gumenim brtvama, minimalne tjemene nosivosti SN8. Zajedno s T komadima dobaviti spojni i brtveni materijal za izvedbu vodonepropusnog spoja.
Obračun po kom dobavljenog T komada.                                                                 </t>
  </si>
  <si>
    <t>Nabava, doprema i ugradnja montažnog betonskog tipskog zdenca, prema normi HRN EN 1917. Sastoji se od donjeg elementa, koji u svojim stranicama ima otvore s uvodnim pločama i ugrađenim uvodnicama, srednjeg elementa i betonskog okvira sa ugrađenim ljevanoželjeznim poklopcem nosivosti 400 kN. Minimalne unutarnje dimenzije 90 x 60 cm, visine 70 cm. Maksimalne unutarnje dimenzije 100 x 70 cm, visine 85 cm. Cijena uključuje nabavu,  dopremu na mjesto ugradnje, sav potreban iskop, zatrpavanje, ugradnju zdenca s poklopcem.
Obračun po komadu potpuno ugrađenog zdenca.</t>
  </si>
  <si>
    <t>Nabava, doprema i istovar na skladište gradilišta PEHD cijevi za tlačni kanalizacijski cjevovod. Cijevi su od polietilena PE 100, prema HRN EN 12201. Spajanje cijevi sa PEHD fazonskim komadima elektrozavarivanjem, pomoću elektrospojnica. U jediničnoj cijeni obuhvatiti i elektro spojnice.  Dobavljeni materijal mora imati svu zakonski propisanu dokumentaciju o sukladnosti  izdanu od ovlaštene institucije. Jediničnom cijenom stavke obuhvaćeni su svi potrebni radovi, spojni materijal i transporti za kompletno izvršenja stavke.
Obračun po m' dobavljene cijevi.</t>
  </si>
  <si>
    <t>Nabava, doprema i istovar na skladište gradilišta PEHD cijevi za sigurnosni preljev. Cijevi su od polietilena PE 100, prema HRN EN 12201. Dobavljeni materijal mora imati svu zakonski propisanu dokumentaciju o sukladnosti  izdanu od ovlaštene institucije. Jediničnom cijenom stavke obuhvaćeni su svi potrebni radovi i transporti za kompletno izvršenja stavke.
Obračun po m' dobavljene cijevi.</t>
  </si>
  <si>
    <t>Okno za reviziju dim. 240 x 250 cm,  Debljine zidova 25 cm, dna  20 cm, i ploče 25 cm, visine 1.8 m</t>
  </si>
  <si>
    <t>Okno za reviziju dim. 240 x 330 cm,  Debljine zidova 25 cm, dna  20 cm, i ploče 25 cm, visine 1.8 m</t>
  </si>
  <si>
    <t>Nabava, doprema i istovar i istovar na skladište gradilišta cijevi za tlačni kanalizacijski cjevovod za otpadne vode iz DUKTIL nodularnog lijeva. Cijevi, spojni dijelovi, pribor i njihovi spojevi za cjevovode, kao i unutarnja i vanjska zaštita prema  normi HRN EN 598:2009. Unutarnja zaštita je cementna obloga. Vanjska zaštita je pocinčana prevlaka s pokrivnim slojem epoksidne smole u crvenom tonu. Cijevi su duljine 6,00 m, a proizvode se s naglavkom i spajaju Tyton spojem uključujući odgovarajuću NBR brtvu  za radni pritisak do max. 40 bara. Jediničnom cijenom obuhvaćen je sav potreban spojni i brtveni materijal, kao i mast za podmazivanje, te potreban alat za montažu.
Obračun po m' dobavljenih cijevi.</t>
  </si>
  <si>
    <t>S.18.1.1</t>
  </si>
  <si>
    <t>Doprema s skladišta gradilišta, istovar, spuštanje u rov i kompletna montaža cijevi za tlačni kanalizacijski cjevovod iz duktil nodularnog lijeva. Predhodno cijev postaviti na  posteljicu i poravnati u horizontalnom i vertikalnom smjeru. Prije umetanja i pritiskanja brtve u žljeb naglavka, potrebno je isti očistiti od eventualnih nečistoća i premazati, a tek onda umetnuti brtvu. Cijevi su duljine 6,0 m, a proizvode se s naglavkom i spajaju Tyton spojem uključujući odgovarajuću brtvu od NBR-a za radni pritisak do max. 40 bara. Nakon izvedenog spoja spoj zaštititi omotom prema uputama Proizvođača. Jedinična cijena stavke uključuje sve potrebne radove, materijale, pomoćna sredstva i transporte za kompletnu izvedbu stavke.
Obračun po m' ugrađene cijevi.</t>
  </si>
  <si>
    <t>S.8.1.1</t>
  </si>
  <si>
    <t>Potopljena crpka  s karakteristikama:                                      
- kapacitet Q = 7,0 l/s                                                                                                                 
- Hman = 14,0 m                                                             
- režim rada 1+1  
- izlaz crpke DN 80 mm 
- energetski i signalni kabel potopnog tipa  ~ 20 m
- crpka - radno kolo slobodnog prolaza 65 mm                                                                                                                                                                                                                                 
- vodilice duljine l = ~3,65 m</t>
  </si>
  <si>
    <t>Betoniranje dna, zidova i pokrovne ploče okana na tlačnom cjevovodu, vodonepropusnim betonom (vodonepropusnost ispitati prema HRN EN 12390-8). Zidove okana izvoditi u dvostranoj oplati uz obavezno pervibriranje. Debljine zidova 25 cm, dna 20 cm, ploče 25 cm. Uključena je armatura (ČELIK: B500B) s količinom od 100 kg armature za 1 m³ betona. U ploči ostaviti otvor za ugradnju poklopca. Cijenom je obuhvaćena obrada spojeva cijevi i okana.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</si>
  <si>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 xml:space="preserve">Nabava, doprema i istovar na odlagalište gradilišta tvorničko izrađenih betonskih montažnih elemenata za kanalizacijsko revizijsko okno kružnog oblika (baze, prstenovi - vertikalni nastavci, izravnavajući prsten, konusni završetak i gumene brtve) s ugrađenim vertikalnim prilazom u okno sukladno zakonskoj regulativi iz zaštite na radu. Baze revizijskih okana opremljene plastičnim dnom - kinetama te svim potrebnim brtvenim, spojnim i fazonskim komadima, za izvedbu spojeva cijevi na revizijska okna u vodonepropusnoj izvedbi. Okno prema normi HRN EN 1917. 
Obračun po komadu dobavljenog okna.                                           </t>
  </si>
  <si>
    <t>Nabava, doprema i istovar na odlagalište gradilišta kanalizacijskih tangencijalnih PEHD okana kružnog oblika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Okno prema normi HRN EN 13598.
Obračun po komadu dobavljenog okna.</t>
  </si>
  <si>
    <t xml:space="preserve">Doprema sa skladišta gradilišta do mjesta ugradnje i puštanje u pogon kanlizacijske crpne stanice. U stavku uključena dobava  do mjesta ugradnje i puštanje u pogon, sa obukom operatera, kanalizacijske stanice, sa poliesterskim kućištem slijedećih tehničkih karakteristika i funkcija:
Fekalna crpna stanica se sastoji od kućišta, proizvedenog od poliestera, SN 5000 N/m²,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puštene u pogon kanlizacijske crpne stanice. </t>
  </si>
  <si>
    <t>Nabava,doprema i istovar na odlagalište gradilišta tipske kanalizacijske crpne stanice sa poliesterskim kućištem, prema normi HRN EN 12050-1:2008. Crpna stanica mora odgovarati nacrtima; slijedećih tehničkih karakteristika i funkcija:
Fekalna crpna stanica se sastoji od kućišta, proizvedenog od poliestera, SN 5000 N/m2,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dobavljene kanalizacijske crpne stanice.</t>
  </si>
  <si>
    <t>Izrada, doprema i ugradnja montažne AB ploče za montažnu crpnu stanicu dimenzija prema nacrtima, betonom C25/30. U ploči ostaviti otvor za ugradnju poklopca. Jediničnom cijenom je uključena i izrada temelja montažne ploče,  betonom C20/25. U cijenu je uračunat sav potreban rad, oprema, armatura, materijal, oplata, transport i ugradnja.
Obračun po kom ugrađene ploče.</t>
  </si>
  <si>
    <t>Demontaža  i uklanjanje raznih elemanta na pročelju (ispusnih cijevi,  utičnice, razni kabeli...) koji se zamjenjuju novima.  Dijelovi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</si>
  <si>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Demontaža  i uklanjanje postojećeg elektro ormara i ostale elektro opreme u objektu,  radi zamjene novom.  Dijelovi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</si>
  <si>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Demontaža  svih  postojećih sanitarija (umivaonik, špina...)  radi zamjene novom.  Demontirani elementi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</si>
  <si>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Transport gradilišne opreme (kontejnera, strojeva i alata) na gradilište. Stavljanje u funkciju sve gradilišne opreme i strojeva i držanje iste u stanju funkcionalnosti za vrijeme izvođenja radova. Osiguranje sanitarno higijenskih uvjeta za vrijeme gradnje, eventualno osiguranje priključka za električnu energiju ili agregat, postavljanje znakova upozorenja o obaveznom korištenju osobnih sredstava zaštite na radu, zatim postavljanje znakova upozorenja koji proizlaze iz elaborata zaštite na radu, zabrani pristupa nezaposlenim osobama, postavljanje obavjesnog panoa kao i sve ostale radnje koje su nužno potrebne za nesmetano funkcioniranje gradilišta sukladno Zakonu o gradnji. Po završetku radova svu opremu odvesti s gradilišta.
Obračun po komletu.</t>
  </si>
  <si>
    <t>Izrada fotodokumentacije karakterističnih detalja prije početka radova, te u svim fazama izvedbe radova. Naročito fotodokumentirati sve betonske zidove uz trasu, propuste i slične složene građevine, radi obnove prema postojećem stanju. Predati u .jpg formatu na digitalnom mediju i tri tiskana uvezana primjerka.
Obračun po komletu.</t>
  </si>
  <si>
    <t>Nabava i doprema materijala, te ugradnja zaštitne ograde s obje strane rova uzdužno uz čitavu duljinu trase. Ograda mora biti visine 100 cm i propisane čvrstoće prema zahtjevima propisa o zaštiti na radu. Obuhvaćena i demontaža i uklanjanje nakon završetka radova.
Obračun po m' ograde.</t>
  </si>
  <si>
    <t>Nabava i doprema materijala, te izrada i postavljanje mostića širine 0,80 m za prijelaz pješaka preko iskopanog rova za vrijeme izvođenja radova s izvedbom zaštitne ograde visine 100 cm i dovoljne čvrstoće prema zahtjevima zaštite na radu.
Obračun po komadu mostića.</t>
  </si>
  <si>
    <t>Sječenje i krčenje niskog raslinja, grmlja, manjih stabala do Ø 15 cm i većih stabala od Ø 15 cm do Ø 30 cm sa vađenjem korijenja i panjeva, odlaganje izvan pojasa sječe, piljenje na veličinu potrebnu za odvoz  i odvoz na deponiju. Najveća dozvoljena širina pojasa sječe je 6,00 m i preko te širine pojasa nije dozvoljeno oštećenje rubnih stabala, a ako do toga i dođe štetu nadoknađuje izvoditelj radova. Također je potrebno zasaditi nova stabla po izboru nadzornog inženjera na poziciji postojećih i/ili novoodabranom mjestu. Uključeno poravnavanje terena. U cijenu stavke obuhvaćeni su svi potrebni radovi, pomoćna sredstva i transporti za izvedbu. Evidentirati vrstu nasada za koje je nadzorni inženjer odluči da je potrebno ponovo posaditi.
Obračun po m² raslinja i komadu stabla.</t>
  </si>
  <si>
    <t>Pražnjenje sadržaja septičkih jama prije i za vrijeme izvođenja radova. Za pražnjenje angažirati komunalno vozilo koje će septičku jamu  isprazniti i sadržaj odvesti na uređaj za pročišćavanje otpadnih voda. Popratni list prilikom pražnjenja ovjeravaju vlasnik i nadzorni inženjer. U jediničnu cijenu uračunat sav potreban rad, materijal i transporti.
Obračun prema m³ ispražnjenog sadržaja iz vozila na mjestu prihvata uređaja za pročišćavanje.</t>
  </si>
  <si>
    <t>Strojno-ručno razbijanje i uklanjanje rubnjaka, rigola ili pasica uz cestu. Stavka uključuje razbijanje, ukrcavanje materijala u kamion te odvoz i istovar materijala na deponiji.
Obračun po m'.
Napomena: OBRAČUNATI RADOVI ZA KANALIZACIJU I VODOVOD</t>
  </si>
  <si>
    <t>Strojno-ručno razbijanje i uklanjanje rubnjaka, rigola ili pasica uz cestu. Stavka uključuje razbijanje, ukrcavanje materijala u kamion te odvoz i istovar materijala na deponiji.
Obračun po m'.</t>
  </si>
  <si>
    <t>Frezanje habajućeg sloja asfaltnog zastora, bez obzira na njegovu debljinu, na dijelu trase projektiranih cjevovoda koji prolaze po asfaltiranoj prometnici. Jedinična cijena stavke uključuje sav potreban rad, materijal  i pomoćna sredstva za izvedbu opisanog rada, kao i ukrcavanje u kamione, te odvoz i istovar materijala na deponiju. Izvođač radova je dužan nadzornom inženjeru predočiti prateći list kojim se dokazuje da je asfaltni zastor zbrinut u skladu sa zakonskom regulativom i važećim prostornim planovima.
Obračun po m² frezanog asfalta.
Napomena: OBRAČUNATI RADOVI ZA KANALIZACIJU I VODOVOD</t>
  </si>
  <si>
    <t>Nabava, doprema i ugradnja u rov čiste plodne zemlje na dijelu trase gdje projektirani cjevovod prolazi po uređenim obradivim površinama. Zemljani materijal se polaže u sloju debljine 30 cm i vraća u prvobitno stanje. Jedinična cijena stavke uključuje sav potreban rad, materijal i transporte za kompletnu izvedbu stavke.
Obračun po m³ ugrađenog materijala u zbijenom stanju.</t>
  </si>
  <si>
    <t>Skidanje postojećih prometnih znakova, reklamnih panoa (neovisno o veličini) smjerokaznih stupića i zaštitne odbojne ograde ceste koji se nađu na trasi cjevovoda, s odlaganjem na privremeno odlagalište.  Nakon završenih zemljanih radova znakove vratiti na točne pozicije s kojih su skinuti. U cijenu stavke uključen je potreban beton za izradu temelja, kao i svi potrebni radovi, materijali, pomoćna sredstva i transporti. Izvođač snosi troškove svih eventualnih oštećenja pri demontaži, skladištenju i ponovnoj montaži. 
Količina je procijenjena, a obračun je prema stvarno izvedenim radovima po komadu uklonjenog i ponovno postavljenog prometnog elementa uz odobrenje nadzornog inženjera.
Obračun po komadu i m'.</t>
  </si>
  <si>
    <t>Nabava, doprema i ugradnja montažnih rubnjaka prema normi HRN EN 1340 i OTU 3-04.7.1. Uključena priprema podloge i izrada temelja. Jedinična cijena stavke uključuje sav potreban rad, materijal, pomoćna sredstva i transporte za izvedbu stavke. Obračunat će se stvarno izvedeni radovi.
Obračun po m' ugrađenih rubnjaka.
Napomena: OBRAČUNATI RADOVI ZA KANALIZACIJU I VODOVOD</t>
  </si>
  <si>
    <t>Nabava, doprema i ugradnja montažnih rubnjaka prema normi HRN EN 1340 i OTU 3-04.7.1. Uključena priprema podloge i izrada temelja. Jedinična cijena stavke uključuje sav potreban rad, materijal, pomoćna sredstva i transporte za izvedbu stavke. Obračunat će se stvarno izvedeni radovi.
Obračun po m' ugrađenih rubnjaka.</t>
  </si>
  <si>
    <t>Cestovni rubnjak dim. 15/25/100 cm</t>
  </si>
  <si>
    <t>Parkovni rubnjak dim. 10/15/100 cm</t>
  </si>
  <si>
    <t>Kompletna izrada svih spojeva cijevi i fazonskih komada pomoću naglavaka tipa "TYTON", "TYTON-SIT", u svemu prema uputama proizvođača. Uključeno je spuštanje cijevi i fazonskih komada na pripremljenu posteljicu ili u okno, poravnanje po pravcu i niveleti uz kontrolu geodetskim instrumentom, čišćenje spojnih mjesta, priprema i postava brtvi, uvlačenje u naglavak i sve ostalo. Nakon izvedenog spoja spoj zaštititi omotom prema uputama Proizvođača. Takoder, uključeni su potrebni pomoćni radovi, postavljanje komada koji se spajaju u položaj prema monterskom planu, pomoćna sredstva (pomoćne skele, podupore, ručne dizalice, pridržavanja i sl.).
Obračun po m' kompletno spojenog cjevovoda, uključivo: cijevi međusobno, cijevi + fazonski komadi, fazonski kom. + fazonski kom.</t>
  </si>
  <si>
    <t>Kanal</t>
  </si>
  <si>
    <t>Rigol</t>
  </si>
  <si>
    <t>Pasica</t>
  </si>
  <si>
    <t>S.10.3</t>
  </si>
  <si>
    <t>Nabava i doprema svih materijala te izvedba betonskih površina betonom C16/20 na trasi cjevovoda i kućnih priključaka, na dijelovima cesta koje su izvedene betonom, pješačkim i podnim površinama, kućnim prilazima te kao podloga za asfalt. Izradu betonirane površine obaviti na dobro zbijenoj i ispitanoj tamponskoj podlozi. Površinu fino poravnati i obraditi kako je obrađena okolna površina.  Prilikom izrade izraditi dilatacijske reške. Debljina sloja betona je 15 cm. U donju (vlačnu) zonu ugraditi armaturnu mrežu Q-188. Stavka obuhvaća sve potrebne transporte, rad i materijal za kompletnu izvedbu.
Obračun po m² kompletno izvedene površine.
Napomena: OBRAČUNATI RADOVI ZA KANALIZACIJU I VODOVOD</t>
  </si>
  <si>
    <t>Nabava i doprema materijala te izvedba betonskih ili kamenih stepenica. Betonske stepenice se izvode betonom C 16/20, a kamene uporabom postojećih ploča. Uključena dobava zamjenskih ploča. Prije iskopa sve kamene stepenice numerirati, odložiti u stranu i ponovo ugraditi. Izrada na tucaničkoj podlozi zbijenosti Me = 40 MN/m². Površinu betona fino poravnati i obraditi kako je obrađena okolna površina (izbrazdati). Prilikom izrade izraditi dilatacijske reške. Stavka obuhvaća sve potrebne transporte, rad i materijal za kompletnu izvedbu.
Obračun po m² kompletno izvedenog stepeništa.
Napomena: OBRAČUNATI RADOVI ZA KANALIZACIJU I VODOVOD</t>
  </si>
  <si>
    <t>Nabava, dobava i istovar na skladište gradilišta lukova od DUKTIL nodularnog lijeva, za tlačni kanalizacijski cjevovod za otpadne vode. Vanjska i unutarnja zaštita sve sukladno normi HRN EN 598:2009. Spoj na naglavak je rastavljivi, sidreni, bez-vijčani, s brtvenim prstenom i mehanizmom zaključavanja (za prijenos uzdužnih sila bez izvedbe sidrenih blokova),  zaštićen gumenom manžetom. U cijenu je uključen sav spojni i brtveni materijal.
Obračun po komadu.</t>
  </si>
  <si>
    <t>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t>
  </si>
  <si>
    <t>Kompletna izrada armirano betonske niše za smještaj elektroormara i kemijskog filtera (obrada zraka), betonom tlačne čvrstoće C25/30, razreda izloženosti XC1. Stavka uključuje izradu temelja, zidova, pokrovne ploče, jednostrešnog krovića od mediteran crijepa, temelja elektroormara , te izrada dvokrilnih PVC vratiju. Temelj se polaže na zbijeni sloj tampona. Prije početka  izvedbe u dogovoru sa električarima dogovoriti sve potrebne otvore kroz konstrukciju, te postavite sve potrebne zaštitne instalacije/cijevi za provlačenje kabela do elektroormara . Isto vrijedi i za cijevi odzrake crpne stanice. Sastav betona, granulacija agregata te priprema i ugradba betonske smjese mora u svemu odgovarati odredbama TPBK. Predviđaju se vrata izrađena od PVC-a postojanog i otpornog na vremenske utjecaje.  Sve vanjske površine niše obložiti bunjastim kamenom. U cijenu ove stavke je uključena dobava i izrada potrebne oplate, izrada odnosno dobava i prijevoz betona, strojna ugradba i njega svježeg betona, te vrijednosti svih radova i materijala. 
Obračun po m², m³ i kg.</t>
  </si>
  <si>
    <t>Nabava i dobava finog sita s presom, proizvod HUBER SE tip ROTAMAT Ro9, 300/6 ili jednakovrijedan proizvod, sljedećih glavnih tehničkih karakteristika:
•      Kapacitet (količina otpada do 750 mg/l)       25 l/s
•      dubina kanala (na mjestu ugradnje sita)      740 mm
•      promjer ulaznog bubnja                                    300 mm
•      veličina svijetlih otvora                                    6 mm
•      promjer cijevi pužnice                                       273 mm
•      kut ugradnje                                                         45°
•      ukupna dužina                                                     4.500 mm
•      visina izbacivanja otpada iznad kote kanala    1300 mm
•      masa                                                                      cca 300 kg
•      snaga motora                                                       1,10 kW
•      jakost motora                                                       2,75 A
•      uvjeti priključka                                                  400 V; 50 Hz
•      start                                                                        direktni
•      stupanj zaštite motora                                       IP 65
•      klasa izolacije motora                                        F
S finim sitom s presom se isporučuje sljedeće:
•       vertikalni teleskopski nosač
•       pneumatska nivosonda s inox profiliranim limom kao zaštitom
•       pneumatsko crijevo za spoj nivosonde s elektroormarom
•       adapter za kontinuiranu zatvorenu vreću LONGOPAC
         ili jednakovrijedan proizvod, 80m'
•       magnetni ventil R1“ za automatsko diskontinuirano pranje prese, potreban tlak vode p= 5-7 bar
•       inox spojni materijal</t>
  </si>
  <si>
    <t>Kompletna konstrukcija finog sita s presom, uključivo spiralni transporter i prateća oprema, je izrađena od inox materijala AISI 304L s tvorničkim jetkanjem u kupelji naknadnom pasivizacijom.
Napomena: Predmet nabave se nije mogao dovoljno precizno i razumljivo opisati bez upućivanja na određenu marku. Moguće je nuditi jednakovrijedni proizvod koji zadovoljava navedene tehničke specifikacije. 
Obračun po komadu.</t>
  </si>
  <si>
    <t>Puštanje crpne stanice u probni rad. Stavkom obuhvaćena prethodna ispitivanja, puštanje u probni pogon i redoviti pogon. Kontrolu montiranih crpki, prethodna ispitivanja, puštanje u probni i redoviti pogon i podešavanje rada mora se odvijati pod vodstvom i nadzorom stručne osobe isporučitelja/proizvođača. Uključeni su svi potrebni građ. materijali, voda, sitna oprema i pribor za izvedbu. Stavka uključuje sve potrebne radove, te potrebnu vodu za ispitivanje.
Obračun po komadu ispitane crpne stanice.</t>
  </si>
  <si>
    <t>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t>
  </si>
  <si>
    <t>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t>
  </si>
  <si>
    <t>Nabava i doprema materijala, te izvedba podložnih betonskih blokova ispod fazonskih komada i armatura u vodovodnom oknu betonom C25/30, XC1 (viši blokovi konstruktivno armirani), dim. 20 x 20 cm, visine 100 cm. Sve kompletno s izradom, montažom i demontažom oplate.
Obračun po komadu.</t>
  </si>
  <si>
    <t>Strojno zatrpavanje preostalog dijela rova probranim materijalom iz iskopa bez primjesa zemlje, frakcije 0-100 mm uz obavezno nabijanje u slojevima (Me = 40 MN/m²). Materijalom se rov zatrpava do vrha ili do donje kote završnog sloja.
Obračun po m³ ugrađenog materijala u zbijenom stanju.</t>
  </si>
  <si>
    <t>Nabava i doprema materijala te izvedba kamenog opločenja. Prije iskopa sve kamene ploče odložiti u stranu i ponovo ugraditi. Uključena dobava zamjenskih ploča. Izrada na tamponskoj podlozi 0-32 mm (zbijenosti Me = 60 MN/m²) i pijesku 0-4 mm s dodatkom cementa. Ukupna prosječna debljina 40 cm. Stavka obuhvaća sve potrebne transporte, rad i materijal za kompletnu izvedbu.
Obračun po m² kompletno izvedenog opločenja.
Napomena: OBRAČUNATI RADOVI ZA KANALIZACIJU I VODOVOD</t>
  </si>
  <si>
    <t>Razbijanje i kompletna obnova linijske kišne rešetke. Sve izvesti prema postojećem stanju betonom C20/25. Slivnu rešetku odložiti i ponovo ugraditi. Uključen sav potreban rad i materijal.
Obračun po m' obnovljene rešetke, sve komplet.
Napomena: OBRAČUNATI RADOVI ZA KANALIZACIJU I VODOVOD</t>
  </si>
  <si>
    <t xml:space="preserve">Kućište crpne stanice dimenzije:
- profil: DN 1600 mm
- visina kućišta: 3,65 m
Karakteristike potopne crpke:
- Q=  7,0 l/s
- Hman = 14,0 m
- broj crpki: 2
- režim rada:1+1
- profil usponskog voda: DN 80
- vanjski tlačni cjevovod:  DN 110/90
- profil ulazng kolektora: DN 250
- nazivni tlak za cijevi, armature i fazoneriju: PN 16 bara
- Nabava, doprema  i istovar na odlagalište gradilišta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t>
  </si>
  <si>
    <t>Kućište crpne stanice dimenzije:
- profil: DN 1600 mm
- visina kućišta: 3,65 m
Karakteristike potopne crpke:
- Q=  7,0 l/s
- Hman = 14,0 m
- broj crpki: 2
- režim rada:1+1
- profil usponskog voda: DN 80
- vanjski tlačni cjevovod:  DN 110/90
- profil ulazng kolektora: DN 250
- nazivni tlak za cijevi, armature i fazoneriju: PN 16 bara
- Doprema i ugradnja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t>
  </si>
  <si>
    <t>Kućište crpne stanice dimenzije:
- profil: DN 1600 mm
- visina kućišta: 3,15 m
Karakteristike potopne crpke:
- Q=  10 l/s
- Hman = 19,0 m
- broj crpki: 2
- režim rada:1+1
- profil usponskog voda: DN 80
- vanjski tlačni cjevovod:  DN 160/130,8
- profil ulazng kolektora: DN 300
- nazivni tlak za cijevi, armature i fazoneriju: PN 16 bara
- Nabava, doprema  i istovar na odlagalište gradilišta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t>
  </si>
  <si>
    <t xml:space="preserve">Kućište crpne stanice dimenzije:
- profil: DN 1600 mm
- visina kućišta: 3,15 m
Karakteristike potopne crpke:
- Q=  10 l/s
- Hman = 19,0 m
- broj crpki: 2
- režim rada:1+1
- profil usponskog voda: DN 80
- vanjski tlačni cjevovod:  DN 160/130,8
- profil ulazng kolektora: DN 300
- nazivni tlak za cijevi, armature i fazoneriju: PN 16 bara
- Doprema i ugradnja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t>
  </si>
  <si>
    <t>Nabava, doprema i istovar na odlagalište gradilišta i istovar  lukova od staklenim vlaknima ojačane duromerne plastike na temelju nezasićene poliesterske smole (GRP) proizvedene prema HRN EN 14364:2013, lukovi i osnovna cijev moraju biti međusobno sukladni. Lukovi se dobavljaju za savladavanje horizontalnih i/ili vertikalnih kutova na trasi kanalizacije.  Svi lukovi tjemene nosivosti min. SN 10000.
Obračun po komadu dobavljenog luka.</t>
  </si>
  <si>
    <t>Doprema sa skladišta gradilišta, istovar i kompletna montaža lukova od staklenim vlaknima ojačane duromerne plastike na temelju nezasićene poliesterske smole (GRP) proizvedene prema HRN EN 14364:2013, tjemena nosivost SN10000, u skladu s odabranim materijalom i tipom cjevovoda. Lukovi se montiraju na cjevovodu za savladavanje horizontalnih kutova na trasi kanalizacije. 
Obračun po komadu montiranog luka.</t>
  </si>
  <si>
    <t xml:space="preserve">Dobava s odlagališta gradilišta,  spuštanje na pripremljenu podlogu, te kompletna montaža tvorničko izrađenih betonskih montažnih elemenata kanalizacijskih revizijskih okana (baze, prstenovi, konusi i završne ploče) s ugrađenim vertikalnim prilazom u okno sukladno zakonskoj regulativi iz zaštite na radu. Baze revizijskih okana moraju biti opremljene plastičnim kinetama te svim potrebnim spojnim i fazonskim komadima, za izvedbu spojeva cijevi na revizijska okna u vodonepropusnoj izvedbi.
Obračun po komadu ugrađenog okna.                                           </t>
  </si>
  <si>
    <t>Dobava s odlagališta gradilišta,  spuštanje u rov, te kompletna montaža lukova od termoplastičnih materijala (PE, PP ili PVC). Lukovi se ugrađuju za savladavanje horizontalnih kuteva na trasi kanalizacije.
Obračun po komadu ugrađenog luka.</t>
  </si>
  <si>
    <t>Monterski radovi na spajanju kućnih priključaka i kolektora. Dobava s odlagališta gradilišta,  spuštanje u rov, te kompletna montaža odabrane cijevi iz monterskih radova. Jediničnom cijenom obuhvaćeni svi monterski radovi kao i ispitivanje vodonepropusnosti. Cijenom jednog priključka obuhvaćeno je:</t>
  </si>
  <si>
    <t>Dobava s skladišta gradilišta, istovar,  spuštanje u rov i kompletna montaža PE 100  PEHD cijevi za  tlačni kanalizacijski cjevovod, PN 10 bara. Predhodno cijev postaviti na posteljicu i poravnati u horizontalnom i vertikalnom smjeru. Kompletna izrada spojeva PEHD cijevi, s PEHD fazonskim i spojnim komadima polietilenskim elektro-spojnicama uz uporabu polivalentnog stroja za elektrozavarivanje, u svemu prema uputama Proizvođača. Jedinična cijena stavke uključuje sve potrebne radove, materijale, spojni materijal, opremu, pomoćna sredstva i transporte za kompletnu izvedbu stavke.
Obračun po m' ugrađene cijevi.</t>
  </si>
  <si>
    <t>Dobava s skladišta gradilišta, istovar,  spuštanje u rov i kompletna montaža svih PE 100 PEHD spojnih elemenata, potrebnih za međusobno spajanje PEHD cijevi, te za spajanje i prijelaz sa PEHD cijevi na fazonske komade u crpnoj stanici i u prekidnom oknu tlačnog voda. Spojni komadi od polietilena PE 100, faktor sigurnosti C=1.6. Kompletna izrada spojeva PEHD cijevi, s PEHD fazonskim i spojnim komadima polietilenskim elektro-spojnicama uz uporabu polivalentnog stroja za elektrozavarivanje, u svemu prema uputama Proizvođača.  Jedinična cijena stavke uključuje sve potrebne materijale, radove, pomoćna sredstva i transporte, osim spajanja međusobno i na ostalu opremu.
Obračun po kompletno izvedenom spoju.</t>
  </si>
  <si>
    <t>Dobava s skladišta gradilišta, istovar i kompletna montaža tipskog biofiltera u okvir ljevanoželjeznog poklopca.
Obraču po ugrađenom komadu.</t>
  </si>
  <si>
    <t xml:space="preserve">Dobava s skladišta gradilišta, istovar,  spuštanje u rov i kompletna montaža svih T komada od termoplastičnih materijala,  prema normi: HRN EN 13476 za plastični cijevi sustav za netlačnu podzemnu odvodnju od PE, PP ili PVC materijala koje se spajaju spojnicom i gumenim brtvama, minimalne tjemene nosivosti SN8. Zajedno sT komadima dobaviti spojni i brtveni materijal za izvedbu vodonepropusnog spoja.
Obračun po kom dobavljenog T komada.                                                                 </t>
  </si>
  <si>
    <t>Hidraulički reducir ventil</t>
  </si>
  <si>
    <t>Nabava i doprema materijala te izrada betonske obloge PEHD okna armiranim betonom  C16/20 debljine 15 cm po cijeloj površini vanjskog plašta i dna revizijskog okna.
Obračun po kompletno izvedenoj oblozi.</t>
  </si>
  <si>
    <t>Digitalni radijski uređaj slijedećih karakteristika: 
• za point-to-multipoint mrežnu topologiju, repetitorski rad
• router ili bridge mod rada
• Ethernet (IEEE 802.3, 802.1d/q/p), RS232 povezivost
• frekvencijsko područje 400 MHz (400-470 MHz)
• jednofrekvencijski i dvofrekvencijski semidupleks
• širina kanala 12,5, 25 kHz, programski podesivo
• brzina prijenosa podataka (širina kanala 25 kHz): 19,2 kbit/s, 4-CPFSK modulacija, 40 kbit/s QPSK, 80 kbit/s 16 QAM, 120 kbit/s 64 QAM
• enkripcija 256, 192 ili 128 bitna AES
• napon napajanja 10-30 VDC
• temperaturno područje rada -40°C...+70°C
• web server portal za parametriranje i dijagnostiku
• Uključena antena, antenski kabel i antenski stup</t>
  </si>
  <si>
    <t>Izrada, nabava, doprema i postavljanje ploče za oznaku gradilišta. Ploče moraju u svemu biti sukladne Zakonu o gradnji (NN 153/13, 20/17) i Pravilniku o sadržaju i izgledu ploče kojom se označava gradilište (NN 42/14). U slučaju oštećenja ploče, Izvođač će ju zamijeniti o svom trošku. Stavka obuhvaća i uklanjanje ploča po završetku izvođenja radova.
Obračun po komadu postavljene ploče.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</si>
</sst>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yyyy\.mm\.dd"/>
    <numFmt numFmtId="165" formatCode="@\ &quot;*&quot;"/>
    <numFmt numFmtId="166" formatCode="_-* #,##0\ _$_-;\-* #,##0\ _$_-;_-* &quot;-&quot;\ _$_-;_-@_-"/>
    <numFmt numFmtId="167" formatCode="_-* #,##0.00_-;\-* #,##0.00_-;_-* \-??_-;_-@_-"/>
    <numFmt numFmtId="168" formatCode="0.0"/>
    <numFmt numFmtId="169" formatCode="_-* #,##0.00_-;\-* #,##0.00_-;_-* &quot;-&quot;??_-;_-@_-"/>
    <numFmt numFmtId="170" formatCode="_-&quot;€&quot;\ * #,##0.00_-;\-&quot;€&quot;\ * #,##0.00_-;_-&quot;€&quot;\ * &quot;-&quot;??_-;_-@_-"/>
    <numFmt numFmtId="171" formatCode="_-* #,##0.00\ [$kn-41A]_-;\-* #,##0.00\ [$kn-41A]_-;_-* &quot;-&quot;??\ [$kn-41A]_-;_-@_-"/>
  </numFmts>
  <fonts count="68">
    <font>
      <sz val="11"/>
      <color theme="1"/>
      <name val="Calibri"/>
      <family val="2"/>
      <scheme val="minor"/>
    </font>
    <font>
      <sz val="10"/>
      <name val="Arial"/>
      <family val="2"/>
    </font>
    <font>
      <sz val="11"/>
      <color indexed="8"/>
      <name val="Calibri"/>
      <family val="2"/>
    </font>
    <font>
      <b/>
      <sz val="10"/>
      <name val="Arial"/>
      <family val="2"/>
    </font>
    <font>
      <b/>
      <sz val="12"/>
      <name val="Arial"/>
      <family val="2"/>
    </font>
    <font>
      <b/>
      <u val="single"/>
      <sz val="10"/>
      <name val="Arial"/>
      <family val="2"/>
    </font>
    <font>
      <b/>
      <sz val="11"/>
      <name val="Arial"/>
      <family val="2"/>
    </font>
    <font>
      <sz val="11"/>
      <name val="Times New Roman CE"/>
      <family val="1"/>
    </font>
    <font>
      <sz val="8"/>
      <name val="Calibri"/>
      <family val="2"/>
    </font>
    <font>
      <sz val="10"/>
      <name val="Trebuchet MS"/>
      <family val="2"/>
    </font>
    <font>
      <sz val="12"/>
      <name val="Times New Roman CE"/>
      <family val="1"/>
    </font>
    <font>
      <sz val="11"/>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0"/>
      <name val="Helv"/>
      <family val="2"/>
    </font>
    <font>
      <b/>
      <sz val="18"/>
      <color indexed="56"/>
      <name val="Cambria"/>
      <family val="1"/>
    </font>
    <font>
      <sz val="11"/>
      <color theme="1"/>
      <name val="Arial"/>
      <family val="2"/>
    </font>
    <font>
      <sz val="10"/>
      <color theme="1"/>
      <name val="Arial"/>
      <family val="2"/>
    </font>
    <font>
      <sz val="9"/>
      <name val="Arial CE"/>
      <family val="2"/>
    </font>
    <font>
      <sz val="10"/>
      <name val="Arial CE"/>
      <family val="2"/>
    </font>
    <font>
      <sz val="12"/>
      <name val="Arial CE"/>
      <family val="2"/>
    </font>
    <font>
      <sz val="10"/>
      <name val="Sun DRACO"/>
      <family val="3"/>
    </font>
    <font>
      <sz val="8"/>
      <name val="Arial"/>
      <family val="2"/>
    </font>
    <font>
      <sz val="12"/>
      <name val="Calibri"/>
      <family val="2"/>
      <scheme val="minor"/>
    </font>
    <font>
      <b/>
      <sz val="12"/>
      <name val="Calibri"/>
      <family val="2"/>
      <scheme val="minor"/>
    </font>
    <font>
      <b/>
      <sz val="11"/>
      <color theme="1"/>
      <name val="Calibri"/>
      <family val="2"/>
      <scheme val="minor"/>
    </font>
    <font>
      <i/>
      <sz val="11"/>
      <color theme="1"/>
      <name val="Calibri"/>
      <family val="2"/>
      <scheme val="minor"/>
    </font>
    <font>
      <i/>
      <sz val="12"/>
      <name val="Calibri"/>
      <family val="2"/>
      <scheme val="minor"/>
    </font>
    <font>
      <b/>
      <sz val="14"/>
      <name val="Calibri"/>
      <family val="2"/>
      <scheme val="minor"/>
    </font>
    <font>
      <sz val="14"/>
      <name val="Calibri"/>
      <family val="2"/>
      <scheme val="minor"/>
    </font>
    <font>
      <b/>
      <sz val="10"/>
      <name val="Calibri"/>
      <family val="2"/>
      <scheme val="minor"/>
    </font>
    <font>
      <sz val="10"/>
      <name val="Calibri"/>
      <family val="2"/>
      <scheme val="minor"/>
    </font>
    <font>
      <vertAlign val="superscript"/>
      <sz val="10"/>
      <name val="Calibri"/>
      <family val="2"/>
      <scheme val="minor"/>
    </font>
    <font>
      <sz val="10"/>
      <color rgb="FFFF0000"/>
      <name val="Calibri"/>
      <family val="2"/>
      <scheme val="minor"/>
    </font>
    <font>
      <b/>
      <u val="single"/>
      <sz val="10"/>
      <name val="Calibri"/>
      <family val="2"/>
      <scheme val="minor"/>
    </font>
    <font>
      <u val="single"/>
      <sz val="10"/>
      <name val="Calibri"/>
      <family val="2"/>
      <scheme val="minor"/>
    </font>
    <font>
      <sz val="10"/>
      <color rgb="FF0070C0"/>
      <name val="Calibri"/>
      <family val="2"/>
      <scheme val="minor"/>
    </font>
    <font>
      <b/>
      <sz val="10"/>
      <color rgb="FF0070C0"/>
      <name val="Calibri"/>
      <family val="2"/>
      <scheme val="minor"/>
    </font>
    <font>
      <sz val="10"/>
      <color rgb="FF00B0F0"/>
      <name val="Calibri"/>
      <family val="2"/>
      <scheme val="minor"/>
    </font>
    <font>
      <vertAlign val="superscript"/>
      <sz val="10"/>
      <color rgb="FF00B0F0"/>
      <name val="Calibri"/>
      <family val="2"/>
      <scheme val="minor"/>
    </font>
    <font>
      <sz val="10"/>
      <color indexed="8"/>
      <name val="Calibri"/>
      <family val="2"/>
      <scheme val="minor"/>
    </font>
    <font>
      <vertAlign val="superscript"/>
      <sz val="10"/>
      <color rgb="FF0070C0"/>
      <name val="Calibri"/>
      <family val="2"/>
      <scheme val="minor"/>
    </font>
    <font>
      <sz val="10"/>
      <color rgb="FF000000"/>
      <name val="Calibri"/>
      <family val="2"/>
      <scheme val="minor"/>
    </font>
    <font>
      <sz val="10"/>
      <color theme="0" tint="-0.4999699890613556"/>
      <name val="Calibri"/>
      <family val="2"/>
      <scheme val="minor"/>
    </font>
    <font>
      <b/>
      <sz val="10"/>
      <color theme="0" tint="-0.4999699890613556"/>
      <name val="Calibri"/>
      <family val="2"/>
      <scheme val="minor"/>
    </font>
    <font>
      <sz val="9"/>
      <name val="Arial"/>
      <family val="2"/>
    </font>
    <font>
      <sz val="10"/>
      <color rgb="FF0070C0"/>
      <name val="Trebuchet MS"/>
      <family val="2"/>
    </font>
    <font>
      <sz val="10"/>
      <color rgb="FF0070C0"/>
      <name val="Calibri"/>
      <family val="2"/>
    </font>
    <font>
      <sz val="9"/>
      <name val="Calibri"/>
      <family val="2"/>
      <scheme val="minor"/>
    </font>
    <font>
      <b/>
      <vertAlign val="superscript"/>
      <sz val="10"/>
      <name val="Calibri"/>
      <family val="2"/>
      <scheme val="minor"/>
    </font>
    <font>
      <sz val="9"/>
      <color theme="0" tint="-0.4999699890613556"/>
      <name val="Calibri"/>
      <family val="2"/>
      <scheme val="minor"/>
    </font>
    <font>
      <b/>
      <sz val="9"/>
      <color theme="0" tint="-0.4999699890613556"/>
      <name val="Calibri"/>
      <family val="2"/>
      <scheme val="minor"/>
    </font>
    <font>
      <b/>
      <sz val="9"/>
      <name val="Calibri"/>
      <family val="2"/>
      <scheme val="minor"/>
    </font>
    <font>
      <sz val="10"/>
      <color rgb="FF7030A0"/>
      <name val="Calibri"/>
      <family val="2"/>
      <scheme val="minor"/>
    </font>
  </fonts>
  <fills count="38">
    <fill>
      <patternFill/>
    </fill>
    <fill>
      <patternFill patternType="gray125"/>
    </fill>
    <fill>
      <patternFill patternType="gray0625"/>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0" tint="-0.14993000030517578"/>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9"/>
        <bgColor indexed="64"/>
      </patternFill>
    </fill>
    <fill>
      <patternFill patternType="solid">
        <fgColor theme="1" tint="0.49998000264167786"/>
        <bgColor indexed="64"/>
      </patternFill>
    </fill>
  </fills>
  <borders count="21">
    <border>
      <left/>
      <right/>
      <top/>
      <bottom/>
      <diagonal/>
    </border>
    <border>
      <left/>
      <right/>
      <top style="hair"/>
      <bottom style="hair"/>
    </border>
    <border>
      <left/>
      <right/>
      <top style="hair">
        <color indexed="8"/>
      </top>
      <bottom style="hair">
        <color indexed="8"/>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border>
    <border>
      <left style="thin"/>
      <right style="thick"/>
      <top style="thin"/>
      <bottom style="thin"/>
    </border>
    <border>
      <left style="thick"/>
      <right/>
      <top/>
      <bottom style="thin"/>
    </border>
    <border>
      <left style="thick"/>
      <right style="thin"/>
      <top style="thin"/>
      <bottom style="thin"/>
    </border>
    <border>
      <left/>
      <right/>
      <top/>
      <bottom style="double"/>
    </border>
    <border>
      <left/>
      <right/>
      <top style="thin"/>
      <bottom style="thin"/>
    </border>
    <border>
      <left style="thin"/>
      <right style="thin"/>
      <top style="thin"/>
      <bottom/>
    </border>
    <border>
      <left/>
      <right style="thin"/>
      <top/>
      <bottom/>
    </border>
  </borders>
  <cellStyleXfs count="28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Font="0" applyFill="0" applyBorder="0" applyAlignment="0" applyProtection="0"/>
    <xf numFmtId="0" fontId="7" fillId="0" borderId="0" applyFill="0" applyBorder="0" applyProtection="0">
      <alignment wrapText="1"/>
    </xf>
    <xf numFmtId="0" fontId="1" fillId="0" borderId="0" applyFont="0" applyFill="0" applyBorder="0" applyAlignment="0" applyProtection="0"/>
    <xf numFmtId="169" fontId="11" fillId="0" borderId="0" applyFont="0" applyFill="0" applyBorder="0" applyAlignment="0" applyProtection="0"/>
    <xf numFmtId="0" fontId="10" fillId="0" borderId="0">
      <alignment horizontal="justify" vertical="top" wrapText="1"/>
      <protection/>
    </xf>
    <xf numFmtId="165" fontId="5" fillId="2" borderId="1">
      <alignment horizontal="left" vertical="center"/>
      <protection/>
    </xf>
    <xf numFmtId="0" fontId="1" fillId="0" borderId="0" applyNumberFormat="0" applyFont="0" applyFill="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1" fillId="0" borderId="0">
      <alignment horizontal="justify" vertical="justify" wrapText="1"/>
      <protection locked="0"/>
    </xf>
    <xf numFmtId="49" fontId="11" fillId="0" borderId="0">
      <alignment horizontal="justify" vertical="justify" wrapText="1"/>
      <protection locked="0"/>
    </xf>
    <xf numFmtId="49" fontId="11" fillId="0" borderId="0">
      <alignment horizontal="justify" vertical="justify" wrapText="1"/>
      <protection locked="0"/>
    </xf>
    <xf numFmtId="49" fontId="11" fillId="0" borderId="0">
      <alignment horizontal="justify" vertical="justify" wrapText="1"/>
      <protection locked="0"/>
    </xf>
    <xf numFmtId="0" fontId="7"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66" fontId="3" fillId="3" borderId="2">
      <alignment vertical="center"/>
      <protection/>
    </xf>
    <xf numFmtId="167" fontId="3" fillId="3" borderId="2">
      <alignment vertical="center"/>
      <protection/>
    </xf>
    <xf numFmtId="166" fontId="3" fillId="3" borderId="2">
      <alignment vertical="center"/>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12" fillId="14" borderId="0">
      <alignment/>
      <protection/>
    </xf>
    <xf numFmtId="0" fontId="12" fillId="14" borderId="0">
      <alignment/>
      <protection/>
    </xf>
    <xf numFmtId="0" fontId="12" fillId="11" borderId="0">
      <alignment/>
      <protection/>
    </xf>
    <xf numFmtId="0" fontId="12" fillId="11" borderId="0">
      <alignment/>
      <protection/>
    </xf>
    <xf numFmtId="0" fontId="12" fillId="12" borderId="0">
      <alignment/>
      <protection/>
    </xf>
    <xf numFmtId="0" fontId="12" fillId="12"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7" borderId="0">
      <alignment/>
      <protection/>
    </xf>
    <xf numFmtId="0" fontId="12" fillId="17" borderId="0">
      <alignment/>
      <protection/>
    </xf>
    <xf numFmtId="0" fontId="12" fillId="14" borderId="0">
      <alignment/>
      <protection/>
    </xf>
    <xf numFmtId="0" fontId="12" fillId="14" borderId="0">
      <alignment/>
      <protection/>
    </xf>
    <xf numFmtId="0" fontId="12" fillId="14" borderId="0">
      <alignment/>
      <protection/>
    </xf>
    <xf numFmtId="0" fontId="12" fillId="14" borderId="0">
      <alignment/>
      <protection/>
    </xf>
    <xf numFmtId="0" fontId="12" fillId="11" borderId="0">
      <alignment/>
      <protection/>
    </xf>
    <xf numFmtId="0" fontId="12" fillId="11" borderId="0">
      <alignment/>
      <protection/>
    </xf>
    <xf numFmtId="0" fontId="12" fillId="11" borderId="0">
      <alignment/>
      <protection/>
    </xf>
    <xf numFmtId="0" fontId="12" fillId="11" borderId="0">
      <alignment/>
      <protection/>
    </xf>
    <xf numFmtId="0" fontId="12" fillId="12" borderId="0">
      <alignment/>
      <protection/>
    </xf>
    <xf numFmtId="0" fontId="12" fillId="12" borderId="0">
      <alignment/>
      <protection/>
    </xf>
    <xf numFmtId="0" fontId="12" fillId="12" borderId="0">
      <alignment/>
      <protection/>
    </xf>
    <xf numFmtId="0" fontId="12" fillId="12" borderId="0">
      <alignment/>
      <protection/>
    </xf>
    <xf numFmtId="0" fontId="12" fillId="15" borderId="0">
      <alignment/>
      <protection/>
    </xf>
    <xf numFmtId="0" fontId="12" fillId="15"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6" borderId="0">
      <alignment/>
      <protection/>
    </xf>
    <xf numFmtId="0" fontId="12" fillId="16" borderId="0">
      <alignment/>
      <protection/>
    </xf>
    <xf numFmtId="0" fontId="12" fillId="17" borderId="0">
      <alignment/>
      <protection/>
    </xf>
    <xf numFmtId="0" fontId="12" fillId="17" borderId="0">
      <alignment/>
      <protection/>
    </xf>
    <xf numFmtId="0" fontId="12" fillId="17" borderId="0">
      <alignment/>
      <protection/>
    </xf>
    <xf numFmtId="0" fontId="12" fillId="17" borderId="0">
      <alignment/>
      <protection/>
    </xf>
    <xf numFmtId="0" fontId="12" fillId="18" borderId="0">
      <alignment/>
      <protection/>
    </xf>
    <xf numFmtId="0" fontId="12" fillId="18" borderId="0">
      <alignment/>
      <protection/>
    </xf>
    <xf numFmtId="0" fontId="12" fillId="19" borderId="0">
      <alignment/>
      <protection/>
    </xf>
    <xf numFmtId="0" fontId="12" fillId="19" borderId="0">
      <alignment/>
      <protection/>
    </xf>
    <xf numFmtId="0" fontId="12" fillId="20" borderId="0">
      <alignment/>
      <protection/>
    </xf>
    <xf numFmtId="0" fontId="12" fillId="20"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21" borderId="0">
      <alignment/>
      <protection/>
    </xf>
    <xf numFmtId="0" fontId="12" fillId="21" borderId="0">
      <alignment/>
      <protection/>
    </xf>
    <xf numFmtId="0" fontId="13" fillId="5" borderId="0">
      <alignment/>
      <protection/>
    </xf>
    <xf numFmtId="0" fontId="13" fillId="5" borderId="0">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5" fillId="24" borderId="5">
      <alignment/>
      <protection/>
    </xf>
    <xf numFmtId="0" fontId="15" fillId="24" borderId="5">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27" fillId="0" borderId="0">
      <alignment/>
      <protection/>
    </xf>
    <xf numFmtId="43" fontId="27" fillId="0" borderId="0">
      <alignment/>
      <protection/>
    </xf>
    <xf numFmtId="43" fontId="27"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27" fillId="0" borderId="0">
      <alignment/>
      <protection/>
    </xf>
    <xf numFmtId="44" fontId="27"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0" fontId="17" fillId="6" borderId="0">
      <alignment/>
      <protection/>
    </xf>
    <xf numFmtId="0" fontId="17" fillId="6" borderId="0">
      <alignment/>
      <protection/>
    </xf>
    <xf numFmtId="0" fontId="17" fillId="6" borderId="0">
      <alignment/>
      <protection/>
    </xf>
    <xf numFmtId="0" fontId="17" fillId="6" borderId="0">
      <alignment/>
      <protection/>
    </xf>
    <xf numFmtId="170" fontId="1" fillId="0" borderId="0">
      <alignment/>
      <protection/>
    </xf>
    <xf numFmtId="170" fontId="1" fillId="0" borderId="0">
      <alignment/>
      <protection/>
    </xf>
    <xf numFmtId="0" fontId="16" fillId="0" borderId="0">
      <alignment/>
      <protection/>
    </xf>
    <xf numFmtId="0" fontId="16" fillId="0" borderId="0">
      <alignment/>
      <protection/>
    </xf>
    <xf numFmtId="0" fontId="17" fillId="6" borderId="0">
      <alignment/>
      <protection/>
    </xf>
    <xf numFmtId="0" fontId="17" fillId="6" borderId="0">
      <alignment/>
      <protection/>
    </xf>
    <xf numFmtId="0" fontId="18" fillId="0" borderId="6">
      <alignment/>
      <protection/>
    </xf>
    <xf numFmtId="0" fontId="18" fillId="0" borderId="6">
      <alignment/>
      <protection/>
    </xf>
    <xf numFmtId="0" fontId="19" fillId="0" borderId="7">
      <alignment/>
      <protection/>
    </xf>
    <xf numFmtId="0" fontId="19" fillId="0" borderId="7">
      <alignment/>
      <protection/>
    </xf>
    <xf numFmtId="0" fontId="20" fillId="0" borderId="8">
      <alignment/>
      <protection/>
    </xf>
    <xf numFmtId="0" fontId="20" fillId="0" borderId="8">
      <alignment/>
      <protection/>
    </xf>
    <xf numFmtId="0" fontId="20" fillId="0" borderId="0">
      <alignment/>
      <protection/>
    </xf>
    <xf numFmtId="0" fontId="20" fillId="0" borderId="0">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2" fillId="18" borderId="0">
      <alignment/>
      <protection/>
    </xf>
    <xf numFmtId="0" fontId="12" fillId="18" borderId="0">
      <alignment/>
      <protection/>
    </xf>
    <xf numFmtId="0" fontId="12" fillId="18" borderId="0">
      <alignment/>
      <protection/>
    </xf>
    <xf numFmtId="0" fontId="12" fillId="18" borderId="0">
      <alignment/>
      <protection/>
    </xf>
    <xf numFmtId="0" fontId="12" fillId="19" borderId="0">
      <alignment/>
      <protection/>
    </xf>
    <xf numFmtId="0" fontId="12" fillId="19" borderId="0">
      <alignment/>
      <protection/>
    </xf>
    <xf numFmtId="0" fontId="12" fillId="19" borderId="0">
      <alignment/>
      <protection/>
    </xf>
    <xf numFmtId="0" fontId="12" fillId="19" borderId="0">
      <alignment/>
      <protection/>
    </xf>
    <xf numFmtId="0" fontId="12" fillId="20" borderId="0">
      <alignment/>
      <protection/>
    </xf>
    <xf numFmtId="0" fontId="12" fillId="20" borderId="0">
      <alignment/>
      <protection/>
    </xf>
    <xf numFmtId="0" fontId="12" fillId="20" borderId="0">
      <alignment/>
      <protection/>
    </xf>
    <xf numFmtId="0" fontId="12" fillId="20" borderId="0">
      <alignment/>
      <protection/>
    </xf>
    <xf numFmtId="0" fontId="12" fillId="15" borderId="0">
      <alignment/>
      <protection/>
    </xf>
    <xf numFmtId="0" fontId="12" fillId="15"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6" borderId="0">
      <alignment/>
      <protection/>
    </xf>
    <xf numFmtId="0" fontId="12" fillId="16" borderId="0">
      <alignment/>
      <protection/>
    </xf>
    <xf numFmtId="0" fontId="12" fillId="21" borderId="0">
      <alignment/>
      <protection/>
    </xf>
    <xf numFmtId="0" fontId="12" fillId="21" borderId="0">
      <alignment/>
      <protection/>
    </xf>
    <xf numFmtId="0" fontId="12" fillId="21" borderId="0">
      <alignment/>
      <protection/>
    </xf>
    <xf numFmtId="0" fontId="12" fillId="21"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2" fillId="23" borderId="0">
      <alignment horizontal="center" vertical="top"/>
      <protection/>
    </xf>
    <xf numFmtId="0" fontId="22" fillId="0" borderId="10">
      <alignment/>
      <protection/>
    </xf>
    <xf numFmtId="0" fontId="22" fillId="0" borderId="10">
      <alignment/>
      <protection/>
    </xf>
    <xf numFmtId="0" fontId="13" fillId="5" borderId="0">
      <alignment/>
      <protection/>
    </xf>
    <xf numFmtId="0" fontId="13" fillId="5" borderId="0">
      <alignment/>
      <protection/>
    </xf>
    <xf numFmtId="0" fontId="13" fillId="5" borderId="0">
      <alignment/>
      <protection/>
    </xf>
    <xf numFmtId="0" fontId="13" fillId="5" borderId="0">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9" fillId="0" borderId="7">
      <alignment/>
      <protection/>
    </xf>
    <xf numFmtId="0" fontId="19" fillId="0" borderId="7">
      <alignment/>
      <protection/>
    </xf>
    <xf numFmtId="0" fontId="19" fillId="0" borderId="7">
      <alignment/>
      <protection/>
    </xf>
    <xf numFmtId="0" fontId="19" fillId="0" borderId="7">
      <alignment/>
      <protection/>
    </xf>
    <xf numFmtId="0" fontId="19" fillId="0" borderId="7">
      <alignment/>
      <protection/>
    </xf>
    <xf numFmtId="0" fontId="29" fillId="0" borderId="0">
      <alignment/>
      <protection/>
    </xf>
    <xf numFmtId="0" fontId="29" fillId="0" borderId="0">
      <alignment/>
      <protection/>
    </xf>
    <xf numFmtId="0" fontId="20" fillId="0" borderId="8">
      <alignment/>
      <protection/>
    </xf>
    <xf numFmtId="0" fontId="20" fillId="0" borderId="8">
      <alignment/>
      <protection/>
    </xf>
    <xf numFmtId="0" fontId="20" fillId="0" borderId="8">
      <alignment/>
      <protection/>
    </xf>
    <xf numFmtId="0" fontId="20" fillId="0" borderId="8">
      <alignment/>
      <protection/>
    </xf>
    <xf numFmtId="0" fontId="20" fillId="0" borderId="8">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49" fontId="11" fillId="0" borderId="0">
      <alignment horizontal="justify" vertical="justify" wrapText="1"/>
      <protection locked="0"/>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0" fontId="22" fillId="0" borderId="10">
      <alignment/>
      <protection/>
    </xf>
    <xf numFmtId="0" fontId="22" fillId="0" borderId="10">
      <alignment/>
      <protection/>
    </xf>
    <xf numFmtId="0" fontId="22" fillId="0" borderId="10">
      <alignment/>
      <protection/>
    </xf>
    <xf numFmtId="0" fontId="22" fillId="0" borderId="10">
      <alignment/>
      <protection/>
    </xf>
    <xf numFmtId="0" fontId="22" fillId="0" borderId="10">
      <alignment/>
      <protection/>
    </xf>
    <xf numFmtId="0" fontId="15" fillId="24" borderId="5">
      <alignment/>
      <protection/>
    </xf>
    <xf numFmtId="0" fontId="15" fillId="24" borderId="5">
      <alignment/>
      <protection/>
    </xf>
    <xf numFmtId="0" fontId="15" fillId="24" borderId="5">
      <alignment/>
      <protection/>
    </xf>
    <xf numFmtId="0" fontId="15" fillId="24" borderId="5">
      <alignment/>
      <protection/>
    </xf>
    <xf numFmtId="0" fontId="15" fillId="24" borderId="5">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28" fillId="0" borderId="0">
      <alignment/>
      <protection/>
    </xf>
    <xf numFmtId="0" fontId="2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9" fillId="0" borderId="0">
      <alignment/>
      <protection/>
    </xf>
    <xf numFmtId="0" fontId="29" fillId="0" borderId="0">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6" fillId="0" borderId="0">
      <alignment/>
      <protection/>
    </xf>
    <xf numFmtId="0" fontId="26" fillId="0" borderId="0">
      <alignment/>
      <protection/>
    </xf>
    <xf numFmtId="0" fontId="9" fillId="0" borderId="0">
      <alignment/>
      <protection/>
    </xf>
    <xf numFmtId="0" fontId="7" fillId="0" borderId="0">
      <alignment/>
      <protection/>
    </xf>
    <xf numFmtId="0" fontId="9" fillId="0" borderId="0">
      <alignment/>
      <protection/>
    </xf>
    <xf numFmtId="0" fontId="1" fillId="0" borderId="0">
      <alignment/>
      <protection/>
    </xf>
    <xf numFmtId="169" fontId="1"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3" borderId="4" applyNumberFormat="0" applyAlignment="0" applyProtection="0"/>
    <xf numFmtId="0" fontId="15" fillId="24" borderId="5"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9" borderId="4" applyNumberFormat="0" applyAlignment="0" applyProtection="0"/>
    <xf numFmtId="1" fontId="1" fillId="0" borderId="0">
      <alignment horizontal="left" vertical="top"/>
      <protection/>
    </xf>
    <xf numFmtId="4" fontId="10" fillId="0" borderId="0">
      <alignment horizontal="right" wrapText="1"/>
      <protection/>
    </xf>
    <xf numFmtId="0" fontId="10" fillId="0" borderId="0">
      <alignment horizontal="right"/>
      <protection/>
    </xf>
    <xf numFmtId="0" fontId="22" fillId="0" borderId="10" applyNumberFormat="0" applyFill="0" applyAlignment="0" applyProtection="0"/>
    <xf numFmtId="0" fontId="23" fillId="26" borderId="0" applyNumberFormat="0" applyBorder="0" applyAlignment="0" applyProtection="0"/>
    <xf numFmtId="0" fontId="1" fillId="22" borderId="3" applyNumberFormat="0" applyFont="0" applyAlignment="0" applyProtection="0"/>
    <xf numFmtId="0" fontId="24" fillId="23" borderId="9" applyNumberFormat="0" applyAlignment="0" applyProtection="0"/>
    <xf numFmtId="0" fontId="29"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43" fontId="27" fillId="0" borderId="0">
      <alignment/>
      <protection/>
    </xf>
    <xf numFmtId="43" fontId="27" fillId="0" borderId="0">
      <alignment/>
      <protection/>
    </xf>
    <xf numFmtId="44" fontId="27"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0" fillId="0" borderId="0">
      <alignment/>
      <protection/>
    </xf>
    <xf numFmtId="0" fontId="30" fillId="0" borderId="0">
      <alignment/>
      <protection/>
    </xf>
    <xf numFmtId="0" fontId="31" fillId="0" borderId="0">
      <alignment/>
      <protection/>
    </xf>
    <xf numFmtId="0" fontId="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9" fillId="0" borderId="0">
      <alignment/>
      <protection/>
    </xf>
    <xf numFmtId="0" fontId="9"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6" fillId="0" borderId="0">
      <alignment horizontal="left" vertical="top" wrapText="1"/>
      <protection locked="0"/>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2" fillId="0" borderId="0">
      <alignment horizontal="left" vertical="top"/>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2" fillId="0" borderId="0">
      <alignment horizontal="lef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3" fillId="3" borderId="2">
      <alignment vertical="center"/>
      <protection/>
    </xf>
    <xf numFmtId="0" fontId="32" fillId="0" borderId="0">
      <alignment horizontal="left" vertical="top"/>
      <protection/>
    </xf>
    <xf numFmtId="0" fontId="21" fillId="9" borderId="4">
      <alignment/>
      <protection/>
    </xf>
    <xf numFmtId="0" fontId="14" fillId="23" borderId="4">
      <alignment/>
      <protection/>
    </xf>
    <xf numFmtId="0" fontId="14" fillId="23" borderId="4">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8" fillId="0" borderId="0">
      <alignment/>
      <protection/>
    </xf>
    <xf numFmtId="0" fontId="1" fillId="0" borderId="0">
      <alignment/>
      <protection/>
    </xf>
    <xf numFmtId="0" fontId="32" fillId="0" borderId="0">
      <alignment horizontal="left" vertical="top"/>
      <protection/>
    </xf>
    <xf numFmtId="0" fontId="32" fillId="0" borderId="0">
      <alignment horizontal="left" vertical="top"/>
      <protection/>
    </xf>
    <xf numFmtId="0" fontId="1" fillId="22" borderId="3" applyNumberFormat="0" applyFon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21" fillId="9" borderId="4">
      <alignment/>
      <protection/>
    </xf>
    <xf numFmtId="0" fontId="21" fillId="9" borderId="4">
      <alignment/>
      <protection/>
    </xf>
    <xf numFmtId="0" fontId="21" fillId="9" borderId="4" applyNumberFormat="0" applyAlignment="0" applyProtection="0"/>
    <xf numFmtId="0" fontId="14" fillId="23" borderId="4" applyNumberForma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21" fillId="9" borderId="4">
      <alignment/>
      <protection/>
    </xf>
    <xf numFmtId="0" fontId="14" fillId="23" borderId="4">
      <alignment/>
      <protection/>
    </xf>
    <xf numFmtId="0" fontId="14" fillId="23" borderId="4">
      <alignment/>
      <protection/>
    </xf>
    <xf numFmtId="0" fontId="21" fillId="9" borderId="4" applyNumberFormat="0" applyAlignment="0" applyProtection="0"/>
    <xf numFmtId="0" fontId="14" fillId="23" borderId="4" applyNumberFormat="0" applyAlignment="0" applyProtection="0"/>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0"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pplyNumberForma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1" fillId="22" borderId="3">
      <alignment/>
      <protection/>
    </xf>
    <xf numFmtId="0" fontId="1" fillId="22" borderId="3">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5" fillId="0" borderId="11" applyNumberFormat="0" applyFill="0" applyAlignment="0" applyProtection="0"/>
    <xf numFmtId="0" fontId="24" fillId="23" borderId="9" applyNumberFormat="0" applyAlignment="0" applyProtection="0"/>
    <xf numFmtId="0" fontId="1" fillId="22" borderId="3">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pplyNumberFormat="0" applyAlignment="0" applyProtection="0"/>
    <xf numFmtId="0" fontId="21" fillId="9" borderId="4" applyNumberFormat="0" applyAlignment="0" applyProtection="0"/>
    <xf numFmtId="0" fontId="14" fillId="23" borderId="4">
      <alignment/>
      <protection/>
    </xf>
    <xf numFmtId="0" fontId="14" fillId="23" borderId="4">
      <alignment/>
      <protection/>
    </xf>
    <xf numFmtId="0" fontId="25" fillId="0" borderId="11" applyNumberFormat="0" applyFill="0" applyAlignment="0" applyProtection="0"/>
    <xf numFmtId="0" fontId="24" fillId="23" borderId="9" applyNumberForma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4" fillId="23"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1" fillId="9"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21" fillId="9" borderId="4">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21" fillId="9" borderId="4">
      <alignment/>
      <protection/>
    </xf>
    <xf numFmtId="0" fontId="1" fillId="22" borderId="3" applyNumberFormat="0" applyFont="0" applyAlignment="0" applyProtection="0"/>
    <xf numFmtId="0" fontId="21" fillId="9" borderId="4">
      <alignment/>
      <protection/>
    </xf>
    <xf numFmtId="0" fontId="1" fillId="22" borderId="3" applyNumberFormat="0" applyFon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4" fillId="23" borderId="4">
      <alignment/>
      <protection/>
    </xf>
    <xf numFmtId="0" fontId="25" fillId="0" borderId="11">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 fillId="22" borderId="3">
      <alignment/>
      <protection/>
    </xf>
    <xf numFmtId="0" fontId="14" fillId="23" borderId="4">
      <alignment/>
      <protection/>
    </xf>
    <xf numFmtId="0" fontId="1" fillId="22" borderId="3">
      <alignment/>
      <protection/>
    </xf>
    <xf numFmtId="0" fontId="21" fillId="9" borderId="4">
      <alignment/>
      <protection/>
    </xf>
    <xf numFmtId="0" fontId="24" fillId="23" borderId="9">
      <alignment/>
      <protection/>
    </xf>
    <xf numFmtId="0" fontId="21" fillId="9" borderId="4">
      <alignment/>
      <protection/>
    </xf>
    <xf numFmtId="0" fontId="14" fillId="23" borderId="4">
      <alignment/>
      <protection/>
    </xf>
    <xf numFmtId="0" fontId="1" fillId="22" borderId="3">
      <alignment/>
      <protection/>
    </xf>
    <xf numFmtId="0" fontId="14" fillId="23" borderId="4">
      <alignment/>
      <protection/>
    </xf>
    <xf numFmtId="0" fontId="21" fillId="9" borderId="4">
      <alignment/>
      <protection/>
    </xf>
    <xf numFmtId="0" fontId="14" fillId="23" borderId="4">
      <alignment/>
      <protection/>
    </xf>
    <xf numFmtId="0" fontId="1" fillId="22" borderId="3">
      <alignment/>
      <protection/>
    </xf>
    <xf numFmtId="0" fontId="1" fillId="22" borderId="3">
      <alignment/>
      <protection/>
    </xf>
    <xf numFmtId="0" fontId="24" fillId="23" borderId="9">
      <alignment/>
      <protection/>
    </xf>
    <xf numFmtId="0" fontId="14" fillId="23" borderId="4">
      <alignment/>
      <protection/>
    </xf>
    <xf numFmtId="0" fontId="24" fillId="23" borderId="9">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1" fillId="22" borderId="3">
      <alignment/>
      <protection/>
    </xf>
    <xf numFmtId="0" fontId="14" fillId="23" borderId="4">
      <alignment/>
      <protection/>
    </xf>
    <xf numFmtId="0" fontId="21" fillId="9" borderId="4">
      <alignment/>
      <protection/>
    </xf>
    <xf numFmtId="0" fontId="21" fillId="9" borderId="4">
      <alignment/>
      <protection/>
    </xf>
    <xf numFmtId="0" fontId="14" fillId="23" borderId="4">
      <alignment/>
      <protection/>
    </xf>
    <xf numFmtId="0" fontId="1" fillId="22" borderId="3">
      <alignment/>
      <protection/>
    </xf>
    <xf numFmtId="0" fontId="21" fillId="9" borderId="4">
      <alignment/>
      <protection/>
    </xf>
    <xf numFmtId="0" fontId="1" fillId="22" borderId="3">
      <alignment/>
      <protection/>
    </xf>
    <xf numFmtId="0" fontId="24" fillId="23" borderId="9">
      <alignment/>
      <protection/>
    </xf>
    <xf numFmtId="0" fontId="21" fillId="9" borderId="4">
      <alignment/>
      <protection/>
    </xf>
    <xf numFmtId="0" fontId="1" fillId="22" borderId="3">
      <alignment/>
      <protection/>
    </xf>
    <xf numFmtId="0" fontId="14" fillId="23" borderId="4">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1" fillId="9" borderId="4">
      <alignment/>
      <protection/>
    </xf>
    <xf numFmtId="0" fontId="25" fillId="0" borderId="11">
      <alignment/>
      <protection/>
    </xf>
    <xf numFmtId="0" fontId="14" fillId="23" borderId="4">
      <alignment/>
      <protection/>
    </xf>
    <xf numFmtId="0" fontId="1" fillId="22" borderId="3">
      <alignment/>
      <protection/>
    </xf>
    <xf numFmtId="0" fontId="1" fillId="22" borderId="3" applyNumberFormat="0" applyFont="0" applyAlignment="0" applyProtection="0"/>
    <xf numFmtId="0" fontId="14" fillId="23" borderId="4">
      <alignment/>
      <protection/>
    </xf>
    <xf numFmtId="0" fontId="1" fillId="22" borderId="3">
      <alignment/>
      <protection/>
    </xf>
    <xf numFmtId="0" fontId="1" fillId="22" borderId="3">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1" fillId="22" borderId="3">
      <alignment/>
      <protection/>
    </xf>
    <xf numFmtId="0" fontId="14" fillId="23" borderId="4">
      <alignment/>
      <protection/>
    </xf>
    <xf numFmtId="0" fontId="21" fillId="9" borderId="4">
      <alignment/>
      <protection/>
    </xf>
    <xf numFmtId="0" fontId="21" fillId="9"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21" fillId="9" borderId="4">
      <alignment/>
      <protection/>
    </xf>
    <xf numFmtId="0" fontId="14" fillId="23" borderId="4">
      <alignment/>
      <protection/>
    </xf>
    <xf numFmtId="0" fontId="14" fillId="23" borderId="4">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cellStyleXfs>
  <cellXfs count="503">
    <xf numFmtId="0" fontId="0" fillId="0" borderId="0" xfId="0"/>
    <xf numFmtId="0" fontId="1" fillId="0" borderId="0" xfId="27">
      <alignment/>
      <protection/>
    </xf>
    <xf numFmtId="0" fontId="3" fillId="0" borderId="0" xfId="27" applyFont="1" applyFill="1">
      <alignment/>
      <protection/>
    </xf>
    <xf numFmtId="0" fontId="3" fillId="0" borderId="0" xfId="27" applyFont="1" applyFill="1" applyAlignment="1">
      <alignment/>
      <protection/>
    </xf>
    <xf numFmtId="0" fontId="3" fillId="0" borderId="0" xfId="27" applyFont="1" applyFill="1" applyAlignment="1">
      <alignment wrapText="1"/>
      <protection/>
    </xf>
    <xf numFmtId="9" fontId="3" fillId="0" borderId="0" xfId="27" applyNumberFormat="1" applyFont="1" applyFill="1">
      <alignment/>
      <protection/>
    </xf>
    <xf numFmtId="0" fontId="3" fillId="13" borderId="12" xfId="27" applyFont="1" applyFill="1" applyBorder="1" applyAlignment="1">
      <alignment wrapText="1"/>
      <protection/>
    </xf>
    <xf numFmtId="0" fontId="3" fillId="0" borderId="12" xfId="27" applyFont="1" applyFill="1" applyBorder="1" applyAlignment="1">
      <alignment wrapText="1"/>
      <protection/>
    </xf>
    <xf numFmtId="0" fontId="3" fillId="0" borderId="13" xfId="27" applyFont="1" applyFill="1" applyBorder="1">
      <alignment/>
      <protection/>
    </xf>
    <xf numFmtId="0" fontId="3" fillId="16" borderId="12" xfId="27" applyFont="1" applyFill="1" applyBorder="1" applyAlignment="1" applyProtection="1">
      <alignment wrapText="1"/>
      <protection locked="0"/>
    </xf>
    <xf numFmtId="0" fontId="3" fillId="16" borderId="14" xfId="27" applyFont="1" applyFill="1" applyBorder="1" applyAlignment="1" applyProtection="1">
      <alignment wrapText="1"/>
      <protection locked="0"/>
    </xf>
    <xf numFmtId="0" fontId="3" fillId="16" borderId="15" xfId="27" applyFont="1" applyFill="1" applyBorder="1" applyAlignment="1" applyProtection="1">
      <alignment wrapText="1"/>
      <protection locked="0"/>
    </xf>
    <xf numFmtId="0" fontId="3" fillId="16" borderId="0" xfId="27" applyFont="1" applyFill="1" applyAlignment="1" applyProtection="1">
      <alignment wrapText="1"/>
      <protection locked="0"/>
    </xf>
    <xf numFmtId="0" fontId="1" fillId="4" borderId="12" xfId="27" applyFont="1" applyFill="1" applyBorder="1" applyProtection="1">
      <alignment/>
      <protection/>
    </xf>
    <xf numFmtId="0" fontId="1" fillId="4" borderId="14" xfId="27" applyFont="1" applyFill="1" applyBorder="1" applyProtection="1">
      <alignment/>
      <protection/>
    </xf>
    <xf numFmtId="0" fontId="1" fillId="4" borderId="16" xfId="27" applyFont="1" applyFill="1" applyBorder="1">
      <alignment/>
      <protection/>
    </xf>
    <xf numFmtId="0" fontId="1" fillId="4" borderId="12" xfId="27" applyFont="1" applyFill="1" applyBorder="1">
      <alignment/>
      <protection/>
    </xf>
    <xf numFmtId="0" fontId="6" fillId="8" borderId="0" xfId="27" applyFont="1" applyFill="1">
      <alignment/>
      <protection/>
    </xf>
    <xf numFmtId="0" fontId="3" fillId="8" borderId="0" xfId="27" applyFont="1" applyFill="1">
      <alignment/>
      <protection/>
    </xf>
    <xf numFmtId="0" fontId="3" fillId="8" borderId="0" xfId="27" applyFont="1" applyFill="1" applyAlignment="1">
      <alignment horizontal="center"/>
      <protection/>
    </xf>
    <xf numFmtId="0" fontId="3" fillId="0" borderId="0" xfId="27" applyFont="1" applyFill="1" applyAlignment="1">
      <alignment horizontal="center"/>
      <protection/>
    </xf>
    <xf numFmtId="0" fontId="3" fillId="0" borderId="0" xfId="27" applyFont="1" applyFill="1" applyBorder="1" applyAlignment="1">
      <alignment horizontal="center"/>
      <protection/>
    </xf>
    <xf numFmtId="0" fontId="1" fillId="0" borderId="0" xfId="27" applyFont="1" applyFill="1" applyBorder="1" applyAlignment="1">
      <alignment horizontal="center"/>
      <protection/>
    </xf>
    <xf numFmtId="0" fontId="3" fillId="27" borderId="0" xfId="27" applyFont="1" applyFill="1">
      <alignment/>
      <protection/>
    </xf>
    <xf numFmtId="0" fontId="1" fillId="4" borderId="12" xfId="27" applyFont="1" applyFill="1" applyBorder="1" applyProtection="1">
      <alignment/>
      <protection locked="0"/>
    </xf>
    <xf numFmtId="0" fontId="1" fillId="0" borderId="0" xfId="27" applyFont="1" applyFill="1">
      <alignment/>
      <protection/>
    </xf>
    <xf numFmtId="0" fontId="1" fillId="0" borderId="0" xfId="27" applyFill="1">
      <alignment/>
      <protection/>
    </xf>
    <xf numFmtId="0" fontId="1" fillId="0" borderId="12" xfId="27" applyFont="1" applyFill="1" applyBorder="1" applyProtection="1">
      <alignment/>
      <protection locked="0"/>
    </xf>
    <xf numFmtId="2" fontId="38" fillId="0" borderId="0" xfId="27" applyNumberFormat="1" applyFont="1" applyBorder="1" applyAlignment="1">
      <alignment horizontal="center" vertical="center" wrapText="1"/>
      <protection/>
    </xf>
    <xf numFmtId="2" fontId="37" fillId="0" borderId="0" xfId="27" applyNumberFormat="1" applyFont="1" applyBorder="1" applyAlignment="1">
      <alignment vertical="center" wrapText="1"/>
      <protection/>
    </xf>
    <xf numFmtId="2" fontId="37" fillId="0" borderId="0" xfId="27" applyNumberFormat="1" applyFont="1" applyBorder="1" applyAlignment="1">
      <alignment horizontal="right" vertical="center"/>
      <protection/>
    </xf>
    <xf numFmtId="2" fontId="37" fillId="0" borderId="0" xfId="27" applyNumberFormat="1" applyFont="1" applyBorder="1" applyAlignment="1">
      <alignment vertical="center"/>
      <protection/>
    </xf>
    <xf numFmtId="2" fontId="38" fillId="0" borderId="0" xfId="27" applyNumberFormat="1" applyFont="1" applyBorder="1" applyAlignment="1">
      <alignment horizontal="center" vertical="center"/>
      <protection/>
    </xf>
    <xf numFmtId="2" fontId="38" fillId="0" borderId="0" xfId="27" applyNumberFormat="1" applyFont="1" applyBorder="1" applyAlignment="1">
      <alignment horizontal="right" vertical="center"/>
      <protection/>
    </xf>
    <xf numFmtId="2" fontId="38" fillId="0" borderId="0" xfId="27" applyNumberFormat="1" applyFont="1" applyBorder="1" applyAlignment="1">
      <alignment vertical="center"/>
      <protection/>
    </xf>
    <xf numFmtId="2" fontId="38" fillId="0" borderId="0" xfId="27" applyNumberFormat="1" applyFont="1" applyBorder="1" applyAlignment="1">
      <alignment vertical="center" wrapText="1"/>
      <protection/>
    </xf>
    <xf numFmtId="2" fontId="38" fillId="0" borderId="0" xfId="27" applyNumberFormat="1" applyFont="1" applyFill="1" applyBorder="1" applyAlignment="1">
      <alignment horizontal="center" vertical="center" wrapText="1"/>
      <protection/>
    </xf>
    <xf numFmtId="2" fontId="38" fillId="0" borderId="0" xfId="775" applyNumberFormat="1" applyFont="1" applyFill="1" applyBorder="1" applyAlignment="1">
      <alignment horizontal="left" vertical="center"/>
      <protection/>
    </xf>
    <xf numFmtId="2" fontId="38" fillId="0" borderId="0" xfId="27" applyNumberFormat="1" applyFont="1" applyFill="1" applyBorder="1" applyAlignment="1">
      <alignment vertical="center"/>
      <protection/>
    </xf>
    <xf numFmtId="2" fontId="38" fillId="0" borderId="0" xfId="27" applyNumberFormat="1" applyFont="1" applyFill="1" applyBorder="1" applyAlignment="1">
      <alignment vertical="center" wrapText="1"/>
      <protection/>
    </xf>
    <xf numFmtId="44" fontId="38" fillId="0" borderId="0" xfId="27" applyNumberFormat="1" applyFont="1" applyFill="1" applyBorder="1" applyAlignment="1">
      <alignment horizontal="right" vertical="center"/>
      <protection/>
    </xf>
    <xf numFmtId="2" fontId="37" fillId="0" borderId="0" xfId="27" applyNumberFormat="1" applyFont="1" applyFill="1" applyBorder="1" applyAlignment="1">
      <alignment vertical="center" wrapText="1"/>
      <protection/>
    </xf>
    <xf numFmtId="2" fontId="37" fillId="0" borderId="0" xfId="27" applyNumberFormat="1" applyFont="1" applyFill="1" applyBorder="1" applyAlignment="1">
      <alignment horizontal="right" vertical="center"/>
      <protection/>
    </xf>
    <xf numFmtId="2" fontId="37" fillId="0" borderId="0" xfId="27" applyNumberFormat="1" applyFont="1" applyFill="1" applyBorder="1" applyAlignment="1">
      <alignment vertical="center"/>
      <protection/>
    </xf>
    <xf numFmtId="0" fontId="39" fillId="0" borderId="12" xfId="0" applyFont="1" applyFill="1" applyBorder="1" applyAlignment="1">
      <alignment horizontal="center" vertical="center"/>
    </xf>
    <xf numFmtId="2" fontId="38" fillId="28" borderId="12" xfId="27" applyNumberFormat="1" applyFont="1" applyFill="1" applyBorder="1" applyAlignment="1">
      <alignment horizontal="center" vertical="center"/>
      <protection/>
    </xf>
    <xf numFmtId="44" fontId="38" fillId="28" borderId="12" xfId="27" applyNumberFormat="1" applyFont="1" applyFill="1" applyBorder="1" applyAlignment="1" applyProtection="1">
      <alignment horizontal="right" vertical="center"/>
      <protection locked="0"/>
    </xf>
    <xf numFmtId="44" fontId="38" fillId="28" borderId="12" xfId="27" applyNumberFormat="1" applyFont="1" applyFill="1" applyBorder="1" applyAlignment="1">
      <alignment horizontal="right" vertical="center" wrapText="1"/>
      <protection/>
    </xf>
    <xf numFmtId="44" fontId="41" fillId="29" borderId="12" xfId="27" applyNumberFormat="1" applyFont="1" applyFill="1" applyBorder="1" applyAlignment="1">
      <alignment horizontal="right" vertical="center" wrapText="1"/>
      <protection/>
    </xf>
    <xf numFmtId="44" fontId="41" fillId="29" borderId="12" xfId="27" applyNumberFormat="1" applyFont="1" applyFill="1" applyBorder="1" applyAlignment="1">
      <alignment horizontal="right" vertical="center"/>
      <protection/>
    </xf>
    <xf numFmtId="2" fontId="38" fillId="28" borderId="17" xfId="27" applyNumberFormat="1" applyFont="1" applyFill="1" applyBorder="1" applyAlignment="1">
      <alignment horizontal="center" vertical="center"/>
      <protection/>
    </xf>
    <xf numFmtId="0" fontId="40" fillId="29" borderId="12" xfId="0" applyFont="1" applyFill="1" applyBorder="1" applyAlignment="1">
      <alignment horizontal="center" vertical="center"/>
    </xf>
    <xf numFmtId="2" fontId="41" fillId="29" borderId="0" xfId="27" applyNumberFormat="1" applyFont="1" applyFill="1" applyBorder="1" applyAlignment="1">
      <alignment vertical="center"/>
      <protection/>
    </xf>
    <xf numFmtId="2" fontId="41" fillId="29" borderId="12" xfId="27" applyNumberFormat="1" applyFont="1" applyFill="1" applyBorder="1" applyAlignment="1">
      <alignment horizontal="right" vertical="center"/>
      <protection/>
    </xf>
    <xf numFmtId="0" fontId="39" fillId="29" borderId="12" xfId="0" applyFont="1" applyFill="1" applyBorder="1" applyAlignment="1">
      <alignment horizontal="center" vertical="center"/>
    </xf>
    <xf numFmtId="2" fontId="38" fillId="29" borderId="12" xfId="27" applyNumberFormat="1" applyFont="1" applyFill="1" applyBorder="1" applyAlignment="1">
      <alignment horizontal="right" vertical="center"/>
      <protection/>
    </xf>
    <xf numFmtId="2" fontId="38" fillId="29" borderId="0" xfId="27" applyNumberFormat="1" applyFont="1" applyFill="1" applyBorder="1" applyAlignment="1">
      <alignment vertical="center"/>
      <protection/>
    </xf>
    <xf numFmtId="2" fontId="42" fillId="0" borderId="0" xfId="27" applyNumberFormat="1" applyFont="1" applyBorder="1" applyAlignment="1">
      <alignment horizontal="center" vertical="center" wrapText="1"/>
      <protection/>
    </xf>
    <xf numFmtId="2" fontId="43" fillId="0" borderId="0" xfId="27" applyNumberFormat="1" applyFont="1" applyBorder="1" applyAlignment="1">
      <alignment vertical="center" wrapText="1"/>
      <protection/>
    </xf>
    <xf numFmtId="2" fontId="43" fillId="0" borderId="0" xfId="27" applyNumberFormat="1" applyFont="1" applyBorder="1" applyAlignment="1">
      <alignment horizontal="right" vertical="center"/>
      <protection/>
    </xf>
    <xf numFmtId="2" fontId="43" fillId="0" borderId="0" xfId="27" applyNumberFormat="1" applyFont="1" applyBorder="1" applyAlignment="1">
      <alignment vertical="center"/>
      <protection/>
    </xf>
    <xf numFmtId="2" fontId="42" fillId="0" borderId="0" xfId="27" applyNumberFormat="1" applyFont="1" applyBorder="1" applyAlignment="1">
      <alignment horizontal="center" vertical="center"/>
      <protection/>
    </xf>
    <xf numFmtId="2" fontId="42" fillId="0" borderId="0" xfId="27" applyNumberFormat="1" applyFont="1" applyBorder="1" applyAlignment="1">
      <alignment horizontal="right" vertical="center"/>
      <protection/>
    </xf>
    <xf numFmtId="2" fontId="38" fillId="28" borderId="0" xfId="27" applyNumberFormat="1" applyFont="1" applyFill="1" applyBorder="1" applyAlignment="1">
      <alignment horizontal="center" vertical="center" wrapText="1"/>
      <protection/>
    </xf>
    <xf numFmtId="2" fontId="38" fillId="28" borderId="0" xfId="27" applyNumberFormat="1" applyFont="1" applyFill="1" applyBorder="1" applyAlignment="1">
      <alignment horizontal="right" vertical="center"/>
      <protection/>
    </xf>
    <xf numFmtId="2" fontId="38" fillId="28" borderId="0" xfId="27" applyNumberFormat="1" applyFont="1" applyFill="1" applyBorder="1" applyAlignment="1">
      <alignment vertical="center"/>
      <protection/>
    </xf>
    <xf numFmtId="44" fontId="38" fillId="28" borderId="12" xfId="27" applyNumberFormat="1" applyFont="1" applyFill="1" applyBorder="1" applyAlignment="1">
      <alignment horizontal="right" vertical="center"/>
      <protection/>
    </xf>
    <xf numFmtId="49" fontId="44" fillId="30" borderId="12" xfId="775" applyNumberFormat="1" applyFont="1" applyFill="1" applyBorder="1" applyAlignment="1">
      <alignment horizontal="center" vertical="center" wrapText="1"/>
      <protection/>
    </xf>
    <xf numFmtId="0" fontId="44" fillId="30" borderId="12" xfId="775" applyFont="1" applyFill="1" applyBorder="1" applyAlignment="1">
      <alignment horizontal="center" vertical="center" wrapText="1"/>
      <protection/>
    </xf>
    <xf numFmtId="4" fontId="44" fillId="30" borderId="12" xfId="775" applyNumberFormat="1" applyFont="1" applyFill="1" applyBorder="1" applyAlignment="1">
      <alignment horizontal="center" vertical="center" wrapText="1"/>
      <protection/>
    </xf>
    <xf numFmtId="171" fontId="44" fillId="30" borderId="12" xfId="775" applyNumberFormat="1" applyFont="1" applyFill="1" applyBorder="1" applyAlignment="1" applyProtection="1">
      <alignment horizontal="center" vertical="center" wrapText="1"/>
      <protection locked="0"/>
    </xf>
    <xf numFmtId="0" fontId="45" fillId="30" borderId="18" xfId="27" applyNumberFormat="1" applyFont="1" applyFill="1" applyBorder="1" applyAlignment="1">
      <alignment vertical="center"/>
      <protection/>
    </xf>
    <xf numFmtId="2" fontId="45" fillId="31" borderId="12" xfId="27" applyNumberFormat="1" applyFont="1" applyFill="1" applyBorder="1" applyAlignment="1">
      <alignment horizontal="center" vertical="center" wrapText="1"/>
      <protection/>
    </xf>
    <xf numFmtId="49" fontId="44" fillId="31" borderId="12" xfId="27" applyNumberFormat="1" applyFont="1" applyFill="1" applyBorder="1" applyAlignment="1">
      <alignment horizontal="center" vertical="center" wrapText="1"/>
      <protection/>
    </xf>
    <xf numFmtId="0" fontId="44" fillId="31" borderId="12" xfId="775" applyFont="1" applyFill="1" applyBorder="1" applyAlignment="1">
      <alignment horizontal="left" vertical="center"/>
      <protection/>
    </xf>
    <xf numFmtId="164" fontId="45" fillId="31" borderId="12" xfId="27" applyNumberFormat="1" applyFont="1" applyFill="1" applyBorder="1" applyAlignment="1">
      <alignment horizontal="center" vertical="center" wrapText="1"/>
      <protection/>
    </xf>
    <xf numFmtId="4" fontId="45" fillId="31" borderId="12" xfId="27" applyNumberFormat="1" applyFont="1" applyFill="1" applyBorder="1" applyAlignment="1">
      <alignment horizontal="right" vertical="center"/>
      <protection/>
    </xf>
    <xf numFmtId="171" fontId="45" fillId="31" borderId="12" xfId="27" applyNumberFormat="1" applyFont="1" applyFill="1" applyBorder="1" applyAlignment="1" applyProtection="1">
      <alignment horizontal="right" vertical="center"/>
      <protection locked="0"/>
    </xf>
    <xf numFmtId="171" fontId="44" fillId="31" borderId="12" xfId="27" applyNumberFormat="1" applyFont="1" applyFill="1" applyBorder="1" applyAlignment="1" applyProtection="1">
      <alignment horizontal="right" vertical="center"/>
      <protection locked="0"/>
    </xf>
    <xf numFmtId="0" fontId="45" fillId="31" borderId="18" xfId="27" applyNumberFormat="1" applyFont="1" applyFill="1" applyBorder="1" applyAlignment="1">
      <alignment vertical="center"/>
      <protection/>
    </xf>
    <xf numFmtId="2" fontId="45" fillId="32" borderId="12" xfId="27" applyNumberFormat="1" applyFont="1" applyFill="1" applyBorder="1" applyAlignment="1">
      <alignment horizontal="center" vertical="center" wrapText="1"/>
      <protection/>
    </xf>
    <xf numFmtId="49" fontId="44" fillId="32" borderId="12" xfId="27" applyNumberFormat="1" applyFont="1" applyFill="1" applyBorder="1" applyAlignment="1">
      <alignment horizontal="center" vertical="center" wrapText="1"/>
      <protection/>
    </xf>
    <xf numFmtId="0" fontId="44" fillId="32" borderId="12" xfId="775" applyFont="1" applyFill="1" applyBorder="1" applyAlignment="1">
      <alignment horizontal="left" vertical="center"/>
      <protection/>
    </xf>
    <xf numFmtId="2" fontId="45" fillId="32" borderId="12" xfId="775" applyNumberFormat="1" applyFont="1" applyFill="1" applyBorder="1" applyAlignment="1">
      <alignment horizontal="center" vertical="center"/>
      <protection/>
    </xf>
    <xf numFmtId="4" fontId="45" fillId="32" borderId="12" xfId="27" applyNumberFormat="1" applyFont="1" applyFill="1" applyBorder="1" applyAlignment="1">
      <alignment horizontal="right" vertical="center"/>
      <protection/>
    </xf>
    <xf numFmtId="171" fontId="45" fillId="32" borderId="12" xfId="27" applyNumberFormat="1" applyFont="1" applyFill="1" applyBorder="1" applyAlignment="1" applyProtection="1">
      <alignment horizontal="right" vertical="center"/>
      <protection locked="0"/>
    </xf>
    <xf numFmtId="171" fontId="44" fillId="32" borderId="12" xfId="27" applyNumberFormat="1" applyFont="1" applyFill="1" applyBorder="1" applyAlignment="1" applyProtection="1">
      <alignment horizontal="right" vertical="center"/>
      <protection locked="0"/>
    </xf>
    <xf numFmtId="0" fontId="45" fillId="32" borderId="18" xfId="27" applyNumberFormat="1" applyFont="1" applyFill="1" applyBorder="1" applyAlignment="1">
      <alignment vertical="center"/>
      <protection/>
    </xf>
    <xf numFmtId="2" fontId="45" fillId="33" borderId="12" xfId="27" applyNumberFormat="1" applyFont="1" applyFill="1" applyBorder="1" applyAlignment="1">
      <alignment horizontal="center" vertical="center" wrapText="1"/>
      <protection/>
    </xf>
    <xf numFmtId="49" fontId="44" fillId="33" borderId="12" xfId="27" applyNumberFormat="1" applyFont="1" applyFill="1" applyBorder="1" applyAlignment="1">
      <alignment horizontal="center" vertical="center" wrapText="1"/>
      <protection/>
    </xf>
    <xf numFmtId="0" fontId="44" fillId="33" borderId="12" xfId="775" applyFont="1" applyFill="1" applyBorder="1" applyAlignment="1">
      <alignment horizontal="left" vertical="center"/>
      <protection/>
    </xf>
    <xf numFmtId="164" fontId="45" fillId="33" borderId="12" xfId="27" applyNumberFormat="1" applyFont="1" applyFill="1" applyBorder="1" applyAlignment="1">
      <alignment horizontal="center" vertical="center" wrapText="1"/>
      <protection/>
    </xf>
    <xf numFmtId="4" fontId="45"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right" vertical="center"/>
      <protection locked="0"/>
    </xf>
    <xf numFmtId="171" fontId="44" fillId="33" borderId="12" xfId="27" applyNumberFormat="1" applyFont="1" applyFill="1" applyBorder="1" applyAlignment="1" applyProtection="1">
      <alignment horizontal="right" vertical="center"/>
      <protection locked="0"/>
    </xf>
    <xf numFmtId="0" fontId="45" fillId="33" borderId="18" xfId="27" applyNumberFormat="1" applyFont="1" applyFill="1" applyBorder="1" applyAlignment="1">
      <alignment vertical="center"/>
      <protection/>
    </xf>
    <xf numFmtId="2" fontId="45" fillId="0" borderId="12" xfId="27" applyNumberFormat="1" applyFont="1" applyFill="1" applyBorder="1" applyAlignment="1">
      <alignment horizontal="center" vertical="center" wrapText="1"/>
      <protection/>
    </xf>
    <xf numFmtId="49" fontId="45" fillId="0" borderId="12" xfId="27" applyNumberFormat="1" applyFont="1" applyFill="1" applyBorder="1" applyAlignment="1">
      <alignment horizontal="center" vertical="center" wrapText="1"/>
      <protection/>
    </xf>
    <xf numFmtId="0" fontId="48" fillId="0" borderId="12" xfId="775" applyFont="1" applyFill="1" applyBorder="1" applyAlignment="1">
      <alignment horizontal="left" vertical="center"/>
      <protection/>
    </xf>
    <xf numFmtId="3" fontId="49" fillId="0" borderId="12" xfId="27" applyNumberFormat="1" applyFont="1" applyFill="1" applyBorder="1" applyAlignment="1">
      <alignment horizontal="center" vertical="center" wrapText="1"/>
      <protection/>
    </xf>
    <xf numFmtId="4" fontId="49" fillId="0" borderId="12" xfId="27" applyNumberFormat="1" applyFont="1" applyFill="1" applyBorder="1" applyAlignment="1">
      <alignment horizontal="right" vertical="center"/>
      <protection/>
    </xf>
    <xf numFmtId="171" fontId="49" fillId="0" borderId="12" xfId="27" applyNumberFormat="1" applyFont="1" applyFill="1" applyBorder="1" applyAlignment="1" applyProtection="1">
      <alignment horizontal="right" vertical="center"/>
      <protection locked="0"/>
    </xf>
    <xf numFmtId="0" fontId="49" fillId="0" borderId="18" xfId="27" applyNumberFormat="1" applyFont="1" applyFill="1" applyBorder="1" applyAlignment="1">
      <alignment vertical="center"/>
      <protection/>
    </xf>
    <xf numFmtId="3" fontId="45" fillId="0" borderId="12" xfId="775" applyNumberFormat="1" applyFont="1" applyFill="1" applyBorder="1" applyAlignment="1">
      <alignment horizontal="justify" vertical="center" wrapText="1"/>
      <protection/>
    </xf>
    <xf numFmtId="3" fontId="45" fillId="0" borderId="12" xfId="27" applyNumberFormat="1" applyFont="1" applyFill="1" applyBorder="1" applyAlignment="1">
      <alignment horizontal="center" vertical="center" wrapText="1"/>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0" fontId="45" fillId="0" borderId="12" xfId="736" applyFont="1" applyFill="1" applyBorder="1" applyAlignment="1">
      <alignment horizontal="justify" vertical="center" wrapText="1"/>
      <protection/>
    </xf>
    <xf numFmtId="0" fontId="45" fillId="0" borderId="12" xfId="740" applyFont="1" applyFill="1" applyBorder="1" applyAlignment="1">
      <alignment horizontal="justify" vertical="center" wrapText="1"/>
      <protection/>
    </xf>
    <xf numFmtId="0" fontId="45" fillId="0" borderId="12" xfId="775" applyFont="1" applyFill="1" applyBorder="1" applyAlignment="1">
      <alignment horizontal="justify" vertical="center" wrapText="1"/>
      <protection/>
    </xf>
    <xf numFmtId="0" fontId="45" fillId="0" borderId="12" xfId="775" applyFont="1" applyFill="1" applyBorder="1" applyAlignment="1">
      <alignment horizontal="center" vertical="center"/>
      <protection/>
    </xf>
    <xf numFmtId="3" fontId="45" fillId="0" borderId="12" xfId="775" applyNumberFormat="1" applyFont="1" applyFill="1" applyBorder="1" applyAlignment="1">
      <alignment horizontal="center" vertical="center"/>
      <protection/>
    </xf>
    <xf numFmtId="2" fontId="45" fillId="0" borderId="12" xfId="775" applyNumberFormat="1" applyFont="1" applyFill="1" applyBorder="1" applyAlignment="1">
      <alignment horizontal="justify" vertical="center" wrapText="1"/>
      <protection/>
    </xf>
    <xf numFmtId="0" fontId="45" fillId="0" borderId="12" xfId="41" applyFont="1" applyFill="1" applyBorder="1" applyAlignment="1">
      <alignment horizontal="left" vertical="center"/>
      <protection/>
    </xf>
    <xf numFmtId="2" fontId="45" fillId="0" borderId="12" xfId="41" applyNumberFormat="1" applyFont="1" applyFill="1" applyBorder="1" applyAlignment="1">
      <alignment horizontal="center" vertical="center"/>
      <protection/>
    </xf>
    <xf numFmtId="1" fontId="45" fillId="0" borderId="12" xfId="41" applyNumberFormat="1" applyFont="1" applyFill="1" applyBorder="1" applyAlignment="1">
      <alignment horizontal="left" vertical="center"/>
      <protection/>
    </xf>
    <xf numFmtId="1" fontId="45" fillId="0" borderId="12" xfId="775" applyNumberFormat="1" applyFont="1" applyFill="1" applyBorder="1" applyAlignment="1">
      <alignment horizontal="center" vertical="center"/>
      <protection/>
    </xf>
    <xf numFmtId="1" fontId="45" fillId="0" borderId="12" xfId="775" applyNumberFormat="1" applyFont="1" applyFill="1" applyBorder="1" applyAlignment="1">
      <alignment horizontal="justify" vertical="center" wrapText="1"/>
      <protection/>
    </xf>
    <xf numFmtId="1" fontId="45" fillId="0" borderId="12" xfId="27" applyNumberFormat="1" applyFont="1" applyFill="1" applyBorder="1" applyAlignment="1">
      <alignment horizontal="center" vertical="center" wrapText="1"/>
      <protection/>
    </xf>
    <xf numFmtId="4" fontId="45" fillId="0" borderId="12" xfId="775" applyNumberFormat="1" applyFont="1" applyFill="1" applyBorder="1" applyAlignment="1">
      <alignment horizontal="justify" vertical="center" wrapText="1"/>
      <protection/>
    </xf>
    <xf numFmtId="4" fontId="45" fillId="0" borderId="12" xfId="775" applyNumberFormat="1" applyFont="1" applyFill="1" applyBorder="1" applyAlignment="1">
      <alignment horizontal="center" vertical="center"/>
      <protection/>
    </xf>
    <xf numFmtId="4" fontId="44"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left" vertical="center"/>
      <protection locked="0"/>
    </xf>
    <xf numFmtId="49" fontId="45" fillId="0" borderId="12" xfId="775" applyNumberFormat="1" applyFont="1" applyFill="1" applyBorder="1" applyAlignment="1">
      <alignment horizontal="center" vertical="center" wrapText="1"/>
      <protection/>
    </xf>
    <xf numFmtId="0" fontId="45" fillId="0" borderId="12" xfId="42" applyFont="1" applyFill="1" applyBorder="1" applyAlignment="1">
      <alignment horizontal="justify" vertical="center" wrapText="1"/>
      <protection/>
    </xf>
    <xf numFmtId="2" fontId="45" fillId="0" borderId="12" xfId="775" applyNumberFormat="1" applyFont="1" applyFill="1" applyBorder="1" applyAlignment="1">
      <alignment horizontal="center" vertical="center"/>
      <protection/>
    </xf>
    <xf numFmtId="168" fontId="45" fillId="0" borderId="12" xfId="775" applyNumberFormat="1" applyFont="1" applyFill="1" applyBorder="1" applyAlignment="1">
      <alignment horizontal="justify" vertical="center" wrapText="1"/>
      <protection/>
    </xf>
    <xf numFmtId="4" fontId="45" fillId="0" borderId="12" xfId="27" applyNumberFormat="1" applyFont="1" applyFill="1" applyBorder="1" applyAlignment="1">
      <alignment horizontal="center" vertical="center" wrapText="1"/>
      <protection/>
    </xf>
    <xf numFmtId="171" fontId="45" fillId="0" borderId="12" xfId="27" applyNumberFormat="1" applyFont="1" applyFill="1" applyBorder="1" applyAlignment="1" applyProtection="1">
      <alignment vertical="center"/>
      <protection locked="0"/>
    </xf>
    <xf numFmtId="0" fontId="45" fillId="0" borderId="12" xfId="775" applyFont="1" applyFill="1" applyBorder="1" applyAlignment="1">
      <alignment horizontal="center" vertical="center" wrapText="1"/>
      <protection/>
    </xf>
    <xf numFmtId="2" fontId="45" fillId="0" borderId="12" xfId="775" applyNumberFormat="1" applyFont="1" applyFill="1" applyBorder="1" applyAlignment="1" applyProtection="1">
      <alignment horizontal="center" vertical="center" wrapText="1"/>
      <protection/>
    </xf>
    <xf numFmtId="0" fontId="45" fillId="0" borderId="12" xfId="42" applyFont="1" applyFill="1" applyBorder="1" applyAlignment="1">
      <alignment horizontal="center" vertical="center"/>
      <protection/>
    </xf>
    <xf numFmtId="1" fontId="45" fillId="0" borderId="12" xfId="775" applyNumberFormat="1" applyFont="1" applyFill="1" applyBorder="1" applyAlignment="1">
      <alignment horizontal="justify" vertical="center"/>
      <protection/>
    </xf>
    <xf numFmtId="1" fontId="45" fillId="0" borderId="12" xfId="775" applyNumberFormat="1" applyFont="1" applyFill="1" applyBorder="1" applyAlignment="1" applyProtection="1">
      <alignment horizontal="center" vertical="center" wrapText="1"/>
      <protection/>
    </xf>
    <xf numFmtId="0" fontId="45" fillId="0" borderId="12" xfId="775" applyFont="1" applyFill="1" applyBorder="1" applyAlignment="1">
      <alignment horizontal="justify" vertical="center"/>
      <protection/>
    </xf>
    <xf numFmtId="49" fontId="45" fillId="0" borderId="12" xfId="775" applyNumberFormat="1" applyFont="1" applyFill="1" applyBorder="1" applyAlignment="1">
      <alignment horizontal="center" vertical="center"/>
      <protection/>
    </xf>
    <xf numFmtId="0" fontId="44" fillId="0" borderId="12" xfId="775" applyFont="1" applyFill="1" applyBorder="1" applyAlignment="1">
      <alignment horizontal="justify" vertical="center" wrapText="1"/>
      <protection/>
    </xf>
    <xf numFmtId="0" fontId="45" fillId="0" borderId="12" xfId="736" applyFont="1" applyFill="1" applyBorder="1" applyAlignment="1">
      <alignment horizontal="justify" vertical="center"/>
      <protection/>
    </xf>
    <xf numFmtId="2" fontId="45" fillId="0" borderId="12" xfId="1181" applyNumberFormat="1" applyFont="1" applyFill="1" applyBorder="1" applyAlignment="1">
      <alignment horizontal="justify" vertical="top" wrapText="1"/>
      <protection/>
    </xf>
    <xf numFmtId="0" fontId="45" fillId="0" borderId="12" xfId="1181" applyFont="1" applyFill="1" applyBorder="1" applyAlignment="1">
      <alignment horizontal="center" vertical="center"/>
      <protection/>
    </xf>
    <xf numFmtId="2" fontId="45" fillId="0" borderId="12" xfId="1181" applyNumberFormat="1" applyFont="1" applyFill="1" applyBorder="1" applyAlignment="1">
      <alignment horizontal="justify" vertical="center" wrapText="1"/>
      <protection/>
    </xf>
    <xf numFmtId="2" fontId="44" fillId="34" borderId="12" xfId="1181" applyNumberFormat="1" applyFont="1" applyFill="1" applyBorder="1" applyAlignment="1">
      <alignment horizontal="justify" vertical="center" wrapText="1"/>
      <protection/>
    </xf>
    <xf numFmtId="4" fontId="45" fillId="0" borderId="12" xfId="42" applyNumberFormat="1" applyFont="1" applyFill="1" applyBorder="1" applyAlignment="1">
      <alignment horizontal="justify" vertical="center" wrapText="1"/>
      <protection/>
    </xf>
    <xf numFmtId="4" fontId="45" fillId="0" borderId="12" xfId="42" applyNumberFormat="1" applyFont="1" applyFill="1" applyBorder="1" applyAlignment="1">
      <alignment horizontal="center" vertical="center"/>
      <protection/>
    </xf>
    <xf numFmtId="49" fontId="45" fillId="0" borderId="12" xfId="775" applyNumberFormat="1" applyFont="1" applyFill="1" applyBorder="1" applyAlignment="1">
      <alignment horizontal="justify" vertical="center"/>
      <protection/>
    </xf>
    <xf numFmtId="1" fontId="45" fillId="0" borderId="12" xfId="42" applyNumberFormat="1" applyFont="1" applyFill="1" applyBorder="1" applyAlignment="1">
      <alignment horizontal="justify" vertical="center" wrapText="1"/>
      <protection/>
    </xf>
    <xf numFmtId="1" fontId="45" fillId="0" borderId="12" xfId="42" applyNumberFormat="1" applyFont="1" applyFill="1" applyBorder="1" applyAlignment="1">
      <alignment horizontal="center" vertical="center"/>
      <protection/>
    </xf>
    <xf numFmtId="3" fontId="45" fillId="0" borderId="12" xfId="42" applyNumberFormat="1" applyFont="1" applyFill="1" applyBorder="1" applyAlignment="1">
      <alignment horizontal="justify" vertical="center" wrapText="1"/>
      <protection/>
    </xf>
    <xf numFmtId="3" fontId="45" fillId="0" borderId="12" xfId="42" applyNumberFormat="1" applyFont="1" applyFill="1" applyBorder="1" applyAlignment="1">
      <alignment horizontal="center" vertical="center"/>
      <protection/>
    </xf>
    <xf numFmtId="2" fontId="50" fillId="0" borderId="12" xfId="775" applyNumberFormat="1" applyFont="1" applyFill="1" applyBorder="1" applyAlignment="1">
      <alignment horizontal="justify" vertical="center" wrapText="1"/>
      <protection/>
    </xf>
    <xf numFmtId="0" fontId="45" fillId="0" borderId="12" xfId="775" applyNumberFormat="1" applyFont="1" applyFill="1" applyBorder="1" applyAlignment="1">
      <alignment horizontal="justify" vertical="center" wrapText="1"/>
      <protection/>
    </xf>
    <xf numFmtId="2" fontId="50" fillId="0" borderId="12" xfId="27" applyNumberFormat="1" applyFont="1" applyFill="1" applyBorder="1" applyAlignment="1">
      <alignment horizontal="center" vertical="center" wrapText="1"/>
      <protection/>
    </xf>
    <xf numFmtId="49" fontId="50" fillId="0" borderId="12" xfId="775" applyNumberFormat="1" applyFont="1" applyFill="1" applyBorder="1" applyAlignment="1">
      <alignment horizontal="center" vertical="center"/>
      <protection/>
    </xf>
    <xf numFmtId="0" fontId="50" fillId="0" borderId="12" xfId="775" applyFont="1" applyFill="1" applyBorder="1" applyAlignment="1">
      <alignment horizontal="justify" vertical="center" wrapText="1"/>
      <protection/>
    </xf>
    <xf numFmtId="0" fontId="50" fillId="0" borderId="12" xfId="775" applyFont="1" applyFill="1" applyBorder="1" applyAlignment="1">
      <alignment horizontal="center" vertical="center"/>
      <protection/>
    </xf>
    <xf numFmtId="4" fontId="50" fillId="0" borderId="12" xfId="27" applyNumberFormat="1" applyFont="1" applyFill="1" applyBorder="1" applyAlignment="1">
      <alignment horizontal="right" vertical="center"/>
      <protection/>
    </xf>
    <xf numFmtId="171" fontId="50" fillId="0" borderId="12" xfId="27" applyNumberFormat="1" applyFont="1" applyFill="1" applyBorder="1" applyAlignment="1" applyProtection="1">
      <alignment horizontal="right" vertical="center"/>
      <protection locked="0"/>
    </xf>
    <xf numFmtId="0" fontId="50" fillId="0" borderId="12" xfId="736" applyFont="1" applyFill="1" applyBorder="1" applyAlignment="1">
      <alignment horizontal="justify" vertical="center"/>
      <protection/>
    </xf>
    <xf numFmtId="4" fontId="50" fillId="0" borderId="12" xfId="775" applyNumberFormat="1" applyFont="1" applyFill="1" applyBorder="1" applyAlignment="1">
      <alignment horizontal="center" vertical="center"/>
      <protection/>
    </xf>
    <xf numFmtId="0" fontId="44" fillId="33" borderId="12" xfId="775" applyFont="1" applyFill="1" applyBorder="1" applyAlignment="1">
      <alignment horizontal="justify" vertical="center"/>
      <protection/>
    </xf>
    <xf numFmtId="0" fontId="45" fillId="33" borderId="12" xfId="775" applyFont="1" applyFill="1" applyBorder="1" applyAlignment="1">
      <alignment horizontal="center" vertical="center"/>
      <protection/>
    </xf>
    <xf numFmtId="4" fontId="45" fillId="0" borderId="12" xfId="775" applyNumberFormat="1" applyFont="1" applyFill="1" applyBorder="1" applyAlignment="1">
      <alignment horizontal="right" vertical="center"/>
      <protection/>
    </xf>
    <xf numFmtId="0" fontId="50" fillId="0" borderId="18" xfId="27" applyNumberFormat="1" applyFont="1" applyFill="1" applyBorder="1" applyAlignment="1">
      <alignment vertical="center"/>
      <protection/>
    </xf>
    <xf numFmtId="4" fontId="44" fillId="33" borderId="12" xfId="42" applyNumberFormat="1" applyFont="1" applyFill="1" applyBorder="1" applyAlignment="1">
      <alignment horizontal="left" vertical="center"/>
      <protection/>
    </xf>
    <xf numFmtId="4" fontId="45" fillId="33" borderId="12" xfId="42" applyNumberFormat="1" applyFont="1" applyFill="1" applyBorder="1" applyAlignment="1">
      <alignment horizontal="center" vertical="center"/>
      <protection/>
    </xf>
    <xf numFmtId="3" fontId="45" fillId="0" borderId="12" xfId="775" applyNumberFormat="1" applyFont="1" applyFill="1" applyBorder="1" applyAlignment="1">
      <alignment horizontal="center" vertical="center" wrapText="1"/>
      <protection/>
    </xf>
    <xf numFmtId="4" fontId="45" fillId="0" borderId="12" xfId="27" applyNumberFormat="1" applyFont="1" applyFill="1" applyBorder="1" applyAlignment="1">
      <alignment vertical="center"/>
      <protection/>
    </xf>
    <xf numFmtId="1" fontId="45" fillId="0" borderId="12" xfId="775" applyNumberFormat="1" applyFont="1" applyFill="1" applyBorder="1" applyAlignment="1" quotePrefix="1">
      <alignment vertical="center" wrapText="1"/>
      <protection/>
    </xf>
    <xf numFmtId="4" fontId="45" fillId="0" borderId="12" xfId="42" applyNumberFormat="1" applyFont="1" applyFill="1" applyBorder="1" applyAlignment="1">
      <alignment horizontal="justify" vertical="center"/>
      <protection/>
    </xf>
    <xf numFmtId="3" fontId="45" fillId="0" borderId="12" xfId="42" applyNumberFormat="1" applyFont="1" applyFill="1" applyBorder="1" applyAlignment="1" quotePrefix="1">
      <alignment horizontal="justify" vertical="center" wrapText="1"/>
      <protection/>
    </xf>
    <xf numFmtId="3" fontId="45" fillId="0" borderId="12" xfId="775" applyNumberFormat="1" applyFont="1" applyBorder="1" applyAlignment="1">
      <alignment horizontal="center" vertical="center"/>
      <protection/>
    </xf>
    <xf numFmtId="171" fontId="45" fillId="0" borderId="12" xfId="27" applyNumberFormat="1" applyFont="1" applyBorder="1" applyAlignment="1" applyProtection="1">
      <alignment horizontal="right" vertical="center"/>
      <protection locked="0"/>
    </xf>
    <xf numFmtId="0" fontId="45" fillId="0" borderId="12" xfId="775" applyFont="1" applyBorder="1" applyAlignment="1">
      <alignment horizontal="center" vertical="center"/>
      <protection/>
    </xf>
    <xf numFmtId="2" fontId="45" fillId="0" borderId="12" xfId="775" applyNumberFormat="1" applyFont="1" applyBorder="1" applyAlignment="1">
      <alignment horizontal="center" vertical="center"/>
      <protection/>
    </xf>
    <xf numFmtId="3" fontId="45" fillId="0" borderId="12" xfId="42" applyNumberFormat="1" applyFont="1" applyBorder="1" applyAlignment="1">
      <alignment horizontal="justify" vertical="center" wrapText="1"/>
      <protection/>
    </xf>
    <xf numFmtId="0" fontId="45" fillId="0" borderId="12" xfId="42" applyFont="1" applyBorder="1" applyAlignment="1">
      <alignment horizontal="justify" vertical="center" wrapText="1"/>
      <protection/>
    </xf>
    <xf numFmtId="0" fontId="45" fillId="0" borderId="12" xfId="42" applyFont="1" applyBorder="1" applyAlignment="1">
      <alignment horizontal="center" vertical="center"/>
      <protection/>
    </xf>
    <xf numFmtId="3" fontId="45" fillId="0" borderId="12" xfId="42" applyNumberFormat="1" applyFont="1" applyBorder="1" applyAlignment="1">
      <alignment horizontal="left" vertical="center"/>
      <protection/>
    </xf>
    <xf numFmtId="3" fontId="45" fillId="0" borderId="12" xfId="775" applyNumberFormat="1" applyFont="1" applyFill="1" applyBorder="1" applyAlignment="1">
      <alignment horizontal="left" vertical="center"/>
      <protection/>
    </xf>
    <xf numFmtId="4" fontId="45" fillId="0" borderId="12" xfId="42" applyNumberFormat="1" applyFont="1" applyBorder="1" applyAlignment="1">
      <alignment horizontal="justify" vertical="center" wrapText="1"/>
      <protection/>
    </xf>
    <xf numFmtId="4" fontId="45" fillId="0" borderId="12" xfId="775" applyNumberFormat="1" applyFont="1" applyBorder="1" applyAlignment="1">
      <alignment horizontal="center" vertical="center"/>
      <protection/>
    </xf>
    <xf numFmtId="4" fontId="50" fillId="0" borderId="12" xfId="775" applyNumberFormat="1" applyFont="1" applyBorder="1" applyAlignment="1">
      <alignment horizontal="center" vertical="center"/>
      <protection/>
    </xf>
    <xf numFmtId="3" fontId="50" fillId="0" borderId="12" xfId="775" applyNumberFormat="1" applyFont="1" applyFill="1" applyBorder="1" applyAlignment="1">
      <alignment horizontal="justify" vertical="center" wrapText="1"/>
      <protection/>
    </xf>
    <xf numFmtId="3" fontId="50" fillId="0" borderId="12" xfId="775" applyNumberFormat="1" applyFont="1" applyBorder="1" applyAlignment="1">
      <alignment horizontal="center" vertical="center"/>
      <protection/>
    </xf>
    <xf numFmtId="171" fontId="50" fillId="0" borderId="12" xfId="27" applyNumberFormat="1" applyFont="1" applyBorder="1" applyAlignment="1" applyProtection="1">
      <alignment horizontal="right" vertical="center"/>
      <protection locked="0"/>
    </xf>
    <xf numFmtId="164" fontId="45" fillId="32" borderId="12" xfId="27" applyNumberFormat="1" applyFont="1" applyFill="1" applyBorder="1" applyAlignment="1">
      <alignment horizontal="center" vertical="center" wrapText="1"/>
      <protection/>
    </xf>
    <xf numFmtId="2" fontId="45" fillId="0" borderId="12" xfId="1181" applyNumberFormat="1" applyFont="1" applyFill="1" applyBorder="1" applyAlignment="1">
      <alignment horizontal="justify" vertical="center"/>
      <protection/>
    </xf>
    <xf numFmtId="1" fontId="50" fillId="0" borderId="12" xfId="775" applyNumberFormat="1" applyFont="1" applyFill="1" applyBorder="1" applyAlignment="1">
      <alignment horizontal="justify" vertical="center" wrapText="1"/>
      <protection/>
    </xf>
    <xf numFmtId="1" fontId="50" fillId="0" borderId="12" xfId="775" applyNumberFormat="1" applyFont="1" applyFill="1" applyBorder="1" applyAlignment="1" applyProtection="1">
      <alignment horizontal="center" vertical="center" wrapText="1"/>
      <protection/>
    </xf>
    <xf numFmtId="49" fontId="50" fillId="0" borderId="12" xfId="775" applyNumberFormat="1" applyFont="1" applyFill="1" applyBorder="1" applyAlignment="1">
      <alignment horizontal="center" vertical="center" wrapText="1"/>
      <protection/>
    </xf>
    <xf numFmtId="3" fontId="50" fillId="0" borderId="12" xfId="42" applyNumberFormat="1" applyFont="1" applyFill="1" applyBorder="1" applyAlignment="1">
      <alignment horizontal="justify" vertical="center" wrapText="1"/>
      <protection/>
    </xf>
    <xf numFmtId="2" fontId="50" fillId="0" borderId="12" xfId="1181" applyNumberFormat="1" applyFont="1" applyFill="1" applyBorder="1" applyAlignment="1">
      <alignment horizontal="justify" vertical="center" wrapText="1"/>
      <protection/>
    </xf>
    <xf numFmtId="0" fontId="45" fillId="0" borderId="12" xfId="1086" applyFont="1" applyFill="1" applyBorder="1" applyAlignment="1">
      <alignment horizontal="justify" vertical="center" wrapText="1"/>
      <protection/>
    </xf>
    <xf numFmtId="0" fontId="50" fillId="0" borderId="12" xfId="1181" applyFont="1" applyFill="1" applyBorder="1" applyAlignment="1">
      <alignment horizontal="center" vertical="center"/>
      <protection/>
    </xf>
    <xf numFmtId="2" fontId="44" fillId="30" borderId="12" xfId="1181" applyNumberFormat="1" applyFont="1" applyFill="1" applyBorder="1" applyAlignment="1">
      <alignment horizontal="justify" vertical="center" wrapText="1"/>
      <protection/>
    </xf>
    <xf numFmtId="2" fontId="44" fillId="0" borderId="12" xfId="1181" applyNumberFormat="1" applyFont="1" applyFill="1" applyBorder="1" applyAlignment="1">
      <alignment horizontal="justify" vertical="center" wrapText="1"/>
      <protection/>
    </xf>
    <xf numFmtId="171" fontId="44" fillId="0" borderId="12" xfId="27" applyNumberFormat="1" applyFont="1" applyFill="1" applyBorder="1" applyAlignment="1" applyProtection="1">
      <alignment horizontal="right" vertical="center"/>
      <protection locked="0"/>
    </xf>
    <xf numFmtId="4" fontId="45" fillId="0" borderId="12" xfId="775" applyNumberFormat="1" applyFont="1" applyFill="1" applyBorder="1" applyAlignment="1" quotePrefix="1">
      <alignment horizontal="justify" vertical="center" wrapText="1"/>
      <protection/>
    </xf>
    <xf numFmtId="4" fontId="50" fillId="0" borderId="12" xfId="775" applyNumberFormat="1" applyFont="1" applyFill="1" applyBorder="1" applyAlignment="1" quotePrefix="1">
      <alignment horizontal="justify" vertical="center" wrapText="1"/>
      <protection/>
    </xf>
    <xf numFmtId="171" fontId="51" fillId="0" borderId="12" xfId="27" applyNumberFormat="1" applyFont="1" applyFill="1" applyBorder="1" applyAlignment="1" applyProtection="1">
      <alignment horizontal="right" vertical="center"/>
      <protection locked="0"/>
    </xf>
    <xf numFmtId="49" fontId="45" fillId="35" borderId="12" xfId="27" applyNumberFormat="1" applyFont="1" applyFill="1" applyBorder="1" applyAlignment="1">
      <alignment horizontal="center" vertical="center" wrapText="1"/>
      <protection/>
    </xf>
    <xf numFmtId="49" fontId="44" fillId="35" borderId="12" xfId="27" applyNumberFormat="1" applyFont="1" applyFill="1" applyBorder="1" applyAlignment="1">
      <alignment horizontal="center" vertical="center" wrapText="1"/>
      <protection/>
    </xf>
    <xf numFmtId="0" fontId="45" fillId="35" borderId="12" xfId="27" applyNumberFormat="1" applyFont="1" applyFill="1" applyBorder="1" applyAlignment="1">
      <alignment vertical="center" wrapText="1"/>
      <protection/>
    </xf>
    <xf numFmtId="164" fontId="45" fillId="35" borderId="12" xfId="27" applyNumberFormat="1" applyFont="1" applyFill="1" applyBorder="1" applyAlignment="1">
      <alignment horizontal="center" vertical="center"/>
      <protection/>
    </xf>
    <xf numFmtId="4" fontId="45" fillId="35" borderId="12" xfId="27" applyNumberFormat="1" applyFont="1" applyFill="1" applyBorder="1" applyAlignment="1">
      <alignment horizontal="right" vertical="center"/>
      <protection/>
    </xf>
    <xf numFmtId="171" fontId="45" fillId="35" borderId="12" xfId="27" applyNumberFormat="1" applyFont="1" applyFill="1" applyBorder="1" applyAlignment="1">
      <alignment horizontal="right" vertical="center"/>
      <protection/>
    </xf>
    <xf numFmtId="0" fontId="45" fillId="35" borderId="18" xfId="27" applyNumberFormat="1" applyFont="1" applyFill="1" applyBorder="1" applyAlignment="1">
      <alignment vertical="center"/>
      <protection/>
    </xf>
    <xf numFmtId="49" fontId="44" fillId="0" borderId="12" xfId="27" applyNumberFormat="1" applyFont="1" applyFill="1" applyBorder="1" applyAlignment="1">
      <alignment horizontal="center" vertical="center" wrapText="1"/>
      <protection/>
    </xf>
    <xf numFmtId="0" fontId="45" fillId="0" borderId="12" xfId="27" applyNumberFormat="1" applyFont="1" applyFill="1" applyBorder="1" applyAlignment="1">
      <alignment vertical="center" wrapText="1"/>
      <protection/>
    </xf>
    <xf numFmtId="164" fontId="45" fillId="0" borderId="12" xfId="27" applyNumberFormat="1" applyFont="1" applyFill="1" applyBorder="1" applyAlignment="1">
      <alignment horizontal="center" vertical="center"/>
      <protection/>
    </xf>
    <xf numFmtId="171" fontId="45" fillId="0" borderId="12" xfId="27" applyNumberFormat="1" applyFont="1" applyFill="1" applyBorder="1" applyAlignment="1">
      <alignment horizontal="right" vertical="center"/>
      <protection/>
    </xf>
    <xf numFmtId="49" fontId="45" fillId="0" borderId="12" xfId="27" applyNumberFormat="1" applyFont="1" applyBorder="1" applyAlignment="1">
      <alignment horizontal="center" vertical="center" wrapText="1"/>
      <protection/>
    </xf>
    <xf numFmtId="49" fontId="44" fillId="0" borderId="12" xfId="27" applyNumberFormat="1" applyFont="1" applyBorder="1" applyAlignment="1">
      <alignment horizontal="center" vertical="center" wrapText="1"/>
      <protection/>
    </xf>
    <xf numFmtId="0" fontId="45" fillId="0" borderId="12" xfId="27" applyNumberFormat="1" applyFont="1" applyBorder="1" applyAlignment="1">
      <alignment vertical="center" wrapText="1"/>
      <protection/>
    </xf>
    <xf numFmtId="164" fontId="45" fillId="0" borderId="12" xfId="27" applyNumberFormat="1" applyFont="1" applyBorder="1" applyAlignment="1">
      <alignment horizontal="center" vertical="center"/>
      <protection/>
    </xf>
    <xf numFmtId="171" fontId="45" fillId="0" borderId="12" xfId="27" applyNumberFormat="1" applyFont="1" applyBorder="1" applyAlignment="1">
      <alignment horizontal="right" vertical="center"/>
      <protection/>
    </xf>
    <xf numFmtId="0" fontId="45" fillId="0" borderId="18" xfId="27" applyNumberFormat="1" applyFont="1" applyBorder="1" applyAlignment="1">
      <alignment vertical="center"/>
      <protection/>
    </xf>
    <xf numFmtId="2" fontId="45" fillId="0" borderId="12" xfId="27" applyNumberFormat="1" applyFont="1" applyBorder="1" applyAlignment="1">
      <alignment horizontal="center" vertical="center" wrapText="1"/>
      <protection/>
    </xf>
    <xf numFmtId="0" fontId="45" fillId="0" borderId="12" xfId="0" applyFont="1" applyFill="1" applyBorder="1" applyAlignment="1">
      <alignment horizontal="justify" vertical="center"/>
    </xf>
    <xf numFmtId="0" fontId="45" fillId="0" borderId="12" xfId="0" applyFont="1" applyFill="1" applyBorder="1" applyAlignment="1">
      <alignment horizontal="justify" vertical="center" wrapText="1"/>
    </xf>
    <xf numFmtId="0" fontId="45" fillId="0" borderId="12" xfId="0" applyFont="1" applyFill="1" applyBorder="1" applyAlignment="1" quotePrefix="1">
      <alignment horizontal="justify" vertical="center"/>
    </xf>
    <xf numFmtId="168" fontId="45" fillId="0" borderId="12" xfId="775" applyNumberFormat="1" applyFont="1" applyFill="1" applyBorder="1" applyAlignment="1">
      <alignment horizontal="justify" vertical="center"/>
      <protection/>
    </xf>
    <xf numFmtId="168" fontId="45" fillId="0" borderId="12" xfId="775" applyNumberFormat="1" applyFont="1" applyFill="1" applyBorder="1" applyAlignment="1" quotePrefix="1">
      <alignment horizontal="justify" vertical="center"/>
      <protection/>
    </xf>
    <xf numFmtId="49" fontId="50" fillId="0" borderId="12" xfId="27" applyNumberFormat="1" applyFont="1" applyFill="1" applyBorder="1" applyAlignment="1">
      <alignment horizontal="center" vertical="center" wrapText="1"/>
      <protection/>
    </xf>
    <xf numFmtId="3" fontId="50" fillId="0" borderId="12" xfId="27" applyNumberFormat="1" applyFont="1" applyFill="1" applyBorder="1" applyAlignment="1">
      <alignment horizontal="center" vertical="center" wrapText="1"/>
      <protection/>
    </xf>
    <xf numFmtId="2" fontId="45" fillId="0" borderId="12" xfId="1087" applyNumberFormat="1" applyFont="1" applyFill="1" applyBorder="1" applyAlignment="1">
      <alignment horizontal="justify" vertical="center"/>
      <protection/>
    </xf>
    <xf numFmtId="0" fontId="45" fillId="0" borderId="12" xfId="1087" applyFont="1" applyFill="1" applyBorder="1" applyAlignment="1">
      <alignment horizontal="center" vertical="center"/>
      <protection/>
    </xf>
    <xf numFmtId="2" fontId="45" fillId="0" borderId="12" xfId="1087" applyNumberFormat="1" applyFont="1" applyFill="1" applyBorder="1" applyAlignment="1">
      <alignment horizontal="justify" vertical="center" wrapText="1"/>
      <protection/>
    </xf>
    <xf numFmtId="2" fontId="54" fillId="0" borderId="12" xfId="1087" applyNumberFormat="1" applyFont="1" applyFill="1" applyBorder="1" applyAlignment="1">
      <alignment horizontal="justify" vertical="center" wrapText="1"/>
      <protection/>
    </xf>
    <xf numFmtId="2" fontId="50" fillId="0" borderId="12" xfId="1087" applyNumberFormat="1" applyFont="1" applyFill="1" applyBorder="1" applyAlignment="1">
      <alignment horizontal="justify" vertical="center" wrapText="1"/>
      <protection/>
    </xf>
    <xf numFmtId="0" fontId="50" fillId="0" borderId="12" xfId="1087" applyFont="1" applyFill="1" applyBorder="1" applyAlignment="1">
      <alignment horizontal="center" vertical="center"/>
      <protection/>
    </xf>
    <xf numFmtId="0" fontId="45" fillId="0" borderId="12" xfId="0" applyFont="1" applyBorder="1" applyAlignment="1">
      <alignment horizontal="justify" vertical="center" wrapText="1"/>
    </xf>
    <xf numFmtId="164" fontId="45" fillId="0" borderId="12" xfId="27" applyNumberFormat="1" applyFont="1" applyFill="1" applyBorder="1" applyAlignment="1">
      <alignment horizontal="center" vertical="center" wrapText="1"/>
      <protection/>
    </xf>
    <xf numFmtId="0" fontId="56" fillId="0" borderId="12" xfId="0" applyFont="1" applyBorder="1" applyAlignment="1">
      <alignment horizontal="left" vertical="center" wrapText="1"/>
    </xf>
    <xf numFmtId="49" fontId="57" fillId="35" borderId="12" xfId="27" applyNumberFormat="1" applyFont="1" applyFill="1" applyBorder="1" applyAlignment="1">
      <alignment horizontal="center" vertical="center" wrapText="1"/>
      <protection/>
    </xf>
    <xf numFmtId="49" fontId="58" fillId="35" borderId="12" xfId="27" applyNumberFormat="1" applyFont="1" applyFill="1" applyBorder="1" applyAlignment="1">
      <alignment horizontal="center" vertical="center" wrapText="1"/>
      <protection/>
    </xf>
    <xf numFmtId="0" fontId="57" fillId="35" borderId="12" xfId="27" applyNumberFormat="1" applyFont="1" applyFill="1" applyBorder="1" applyAlignment="1">
      <alignment vertical="center" wrapText="1"/>
      <protection/>
    </xf>
    <xf numFmtId="164" fontId="57" fillId="35" borderId="12" xfId="27" applyNumberFormat="1" applyFont="1" applyFill="1" applyBorder="1" applyAlignment="1">
      <alignment horizontal="center" vertical="center"/>
      <protection/>
    </xf>
    <xf numFmtId="4" fontId="57" fillId="35" borderId="12" xfId="27" applyNumberFormat="1" applyFont="1" applyFill="1" applyBorder="1" applyAlignment="1">
      <alignment horizontal="right" vertical="center"/>
      <protection/>
    </xf>
    <xf numFmtId="171" fontId="57" fillId="35" borderId="12" xfId="27" applyNumberFormat="1" applyFont="1" applyFill="1" applyBorder="1" applyAlignment="1">
      <alignment horizontal="right" vertical="center"/>
      <protection/>
    </xf>
    <xf numFmtId="0" fontId="57" fillId="35" borderId="18" xfId="27" applyNumberFormat="1" applyFont="1" applyFill="1" applyBorder="1" applyAlignment="1">
      <alignment vertical="center"/>
      <protection/>
    </xf>
    <xf numFmtId="2" fontId="52" fillId="0" borderId="12" xfId="27" applyNumberFormat="1" applyFont="1" applyFill="1" applyBorder="1" applyAlignment="1">
      <alignment horizontal="center" vertical="center" wrapText="1"/>
      <protection/>
    </xf>
    <xf numFmtId="49" fontId="52" fillId="0" borderId="12" xfId="775" applyNumberFormat="1" applyFont="1" applyFill="1" applyBorder="1" applyAlignment="1">
      <alignment horizontal="center" vertical="center" wrapText="1"/>
      <protection/>
    </xf>
    <xf numFmtId="168" fontId="52" fillId="0" borderId="12" xfId="775" applyNumberFormat="1" applyFont="1" applyFill="1" applyBorder="1" applyAlignment="1">
      <alignment horizontal="justify" vertical="center" wrapText="1"/>
      <protection/>
    </xf>
    <xf numFmtId="2" fontId="52" fillId="0" borderId="12" xfId="775" applyNumberFormat="1" applyFont="1" applyFill="1" applyBorder="1" applyAlignment="1">
      <alignment horizontal="center" vertical="center"/>
      <protection/>
    </xf>
    <xf numFmtId="4" fontId="52" fillId="0" borderId="12" xfId="27" applyNumberFormat="1" applyFont="1" applyFill="1" applyBorder="1" applyAlignment="1">
      <alignment horizontal="right" vertical="center"/>
      <protection/>
    </xf>
    <xf numFmtId="171" fontId="52" fillId="0" borderId="12" xfId="27" applyNumberFormat="1" applyFont="1" applyFill="1" applyBorder="1" applyAlignment="1" applyProtection="1">
      <alignment vertical="center"/>
      <protection locked="0"/>
    </xf>
    <xf numFmtId="1" fontId="52" fillId="0" borderId="12" xfId="775" applyNumberFormat="1" applyFont="1" applyFill="1" applyBorder="1" applyAlignment="1">
      <alignment horizontal="justify" vertical="center" wrapText="1"/>
      <protection/>
    </xf>
    <xf numFmtId="1" fontId="52" fillId="0" borderId="12" xfId="775" applyNumberFormat="1" applyFont="1" applyFill="1" applyBorder="1" applyAlignment="1" applyProtection="1">
      <alignment horizontal="center" vertical="center" wrapText="1"/>
      <protection/>
    </xf>
    <xf numFmtId="0" fontId="52" fillId="0" borderId="12" xfId="775" applyFont="1" applyFill="1" applyBorder="1" applyAlignment="1">
      <alignment horizontal="center" vertical="center"/>
      <protection/>
    </xf>
    <xf numFmtId="2" fontId="52" fillId="0" borderId="12" xfId="1181" applyNumberFormat="1" applyFont="1" applyFill="1" applyBorder="1" applyAlignment="1">
      <alignment horizontal="justify" vertical="center" wrapText="1"/>
      <protection/>
    </xf>
    <xf numFmtId="0" fontId="52" fillId="0" borderId="12" xfId="42" applyFont="1" applyFill="1" applyBorder="1" applyAlignment="1">
      <alignment horizontal="justify" vertical="center" wrapText="1"/>
      <protection/>
    </xf>
    <xf numFmtId="0" fontId="52" fillId="0" borderId="12" xfId="42" applyFont="1" applyFill="1" applyBorder="1" applyAlignment="1">
      <alignment horizontal="center" vertical="center"/>
      <protection/>
    </xf>
    <xf numFmtId="49" fontId="45" fillId="33" borderId="12" xfId="27" applyNumberFormat="1" applyFont="1" applyFill="1" applyBorder="1" applyAlignment="1">
      <alignment horizontal="center" vertical="center" wrapText="1"/>
      <protection/>
    </xf>
    <xf numFmtId="2" fontId="50" fillId="0" borderId="12" xfId="775" applyNumberFormat="1" applyFont="1" applyFill="1" applyBorder="1" applyAlignment="1">
      <alignment horizontal="center" vertical="center"/>
      <protection/>
    </xf>
    <xf numFmtId="4" fontId="47" fillId="0" borderId="12" xfId="27" applyNumberFormat="1" applyFont="1" applyFill="1" applyBorder="1" applyAlignment="1">
      <alignment horizontal="right" vertical="center"/>
      <protection/>
    </xf>
    <xf numFmtId="2" fontId="47" fillId="0" borderId="12" xfId="775" applyNumberFormat="1" applyFont="1" applyFill="1" applyBorder="1" applyAlignment="1" applyProtection="1">
      <alignment horizontal="center" vertical="center" wrapText="1"/>
      <protection/>
    </xf>
    <xf numFmtId="49" fontId="45" fillId="0" borderId="12" xfId="42" applyNumberFormat="1" applyFont="1" applyFill="1" applyBorder="1" applyAlignment="1">
      <alignment horizontal="justify" vertical="center" wrapText="1"/>
      <protection/>
    </xf>
    <xf numFmtId="4" fontId="47" fillId="0" borderId="12" xfId="775" applyNumberFormat="1" applyFont="1" applyFill="1" applyBorder="1" applyAlignment="1">
      <alignment horizontal="center" vertical="center"/>
      <protection/>
    </xf>
    <xf numFmtId="3" fontId="50" fillId="0" borderId="12" xfId="775" applyNumberFormat="1" applyFont="1" applyFill="1" applyBorder="1" applyAlignment="1">
      <alignment horizontal="center" vertical="center"/>
      <protection/>
    </xf>
    <xf numFmtId="0" fontId="50" fillId="0" borderId="12" xfId="41" applyFont="1" applyFill="1" applyBorder="1" applyAlignment="1">
      <alignment horizontal="left" vertical="center"/>
      <protection/>
    </xf>
    <xf numFmtId="2" fontId="50" fillId="0" borderId="12" xfId="41" applyNumberFormat="1" applyFont="1" applyFill="1" applyBorder="1" applyAlignment="1">
      <alignment horizontal="center" vertical="center"/>
      <protection/>
    </xf>
    <xf numFmtId="168" fontId="50" fillId="0" borderId="12" xfId="775" applyNumberFormat="1" applyFont="1" applyFill="1" applyBorder="1" applyAlignment="1">
      <alignment horizontal="justify" vertical="center" wrapText="1"/>
      <protection/>
    </xf>
    <xf numFmtId="171" fontId="50" fillId="0" borderId="12" xfId="27" applyNumberFormat="1" applyFont="1" applyFill="1" applyBorder="1" applyAlignment="1" applyProtection="1">
      <alignment vertical="center"/>
      <protection locked="0"/>
    </xf>
    <xf numFmtId="3" fontId="50" fillId="0" borderId="12" xfId="775" applyNumberFormat="1" applyFont="1" applyFill="1" applyBorder="1" applyAlignment="1">
      <alignment horizontal="center" vertical="center" wrapText="1"/>
      <protection/>
    </xf>
    <xf numFmtId="4" fontId="50" fillId="0" borderId="12" xfId="27" applyNumberFormat="1" applyFont="1" applyFill="1" applyBorder="1" applyAlignment="1">
      <alignment vertical="center"/>
      <protection/>
    </xf>
    <xf numFmtId="4" fontId="50" fillId="0" borderId="12" xfId="42" applyNumberFormat="1" applyFont="1" applyBorder="1" applyAlignment="1">
      <alignment horizontal="justify" vertical="center" wrapText="1"/>
      <protection/>
    </xf>
    <xf numFmtId="0" fontId="45" fillId="0" borderId="12" xfId="27" applyNumberFormat="1" applyFont="1" applyFill="1" applyBorder="1" applyAlignment="1">
      <alignment vertical="center"/>
      <protection/>
    </xf>
    <xf numFmtId="0" fontId="45" fillId="35" borderId="12" xfId="27" applyNumberFormat="1" applyFont="1" applyFill="1" applyBorder="1" applyAlignment="1">
      <alignment vertical="center"/>
      <protection/>
    </xf>
    <xf numFmtId="0" fontId="45" fillId="0" borderId="12" xfId="27" applyNumberFormat="1" applyFont="1" applyBorder="1" applyAlignment="1">
      <alignment vertical="center"/>
      <protection/>
    </xf>
    <xf numFmtId="2" fontId="45" fillId="36" borderId="12" xfId="27" applyNumberFormat="1" applyFont="1" applyFill="1" applyBorder="1" applyAlignment="1">
      <alignment horizontal="center" vertical="center" wrapText="1"/>
      <protection/>
    </xf>
    <xf numFmtId="49" fontId="44" fillId="36" borderId="12" xfId="27" applyNumberFormat="1" applyFont="1" applyFill="1" applyBorder="1" applyAlignment="1">
      <alignment horizontal="center" vertical="center" wrapText="1"/>
      <protection/>
    </xf>
    <xf numFmtId="164" fontId="45" fillId="36" borderId="12" xfId="27" applyNumberFormat="1" applyFont="1" applyFill="1" applyBorder="1" applyAlignment="1">
      <alignment horizontal="center" vertical="center" wrapText="1"/>
      <protection/>
    </xf>
    <xf numFmtId="4" fontId="45" fillId="36" borderId="12" xfId="27" applyNumberFormat="1" applyFont="1" applyFill="1" applyBorder="1" applyAlignment="1">
      <alignment horizontal="right" vertical="center"/>
      <protection/>
    </xf>
    <xf numFmtId="171" fontId="45" fillId="36" borderId="12" xfId="27" applyNumberFormat="1" applyFont="1" applyFill="1" applyBorder="1" applyAlignment="1" applyProtection="1">
      <alignment horizontal="right" vertical="center"/>
      <protection locked="0"/>
    </xf>
    <xf numFmtId="171" fontId="44" fillId="36" borderId="12" xfId="27" applyNumberFormat="1" applyFont="1" applyFill="1" applyBorder="1" applyAlignment="1" applyProtection="1">
      <alignment horizontal="right" vertical="center"/>
      <protection locked="0"/>
    </xf>
    <xf numFmtId="0" fontId="45" fillId="36" borderId="18" xfId="27" applyNumberFormat="1" applyFont="1" applyFill="1" applyBorder="1" applyAlignment="1">
      <alignment vertical="center"/>
      <protection/>
    </xf>
    <xf numFmtId="0" fontId="38" fillId="36" borderId="12" xfId="775" applyFont="1" applyFill="1" applyBorder="1" applyAlignment="1">
      <alignment horizontal="left" vertical="center"/>
      <protection/>
    </xf>
    <xf numFmtId="0" fontId="45" fillId="36" borderId="18" xfId="27" applyNumberFormat="1" applyFont="1" applyFill="1" applyBorder="1" applyAlignment="1">
      <alignment vertical="center"/>
      <protection/>
    </xf>
    <xf numFmtId="2" fontId="45" fillId="31" borderId="12" xfId="27" applyNumberFormat="1" applyFont="1" applyFill="1" applyBorder="1" applyAlignment="1">
      <alignment horizontal="center" vertical="center" wrapText="1"/>
      <protection/>
    </xf>
    <xf numFmtId="49" fontId="44" fillId="31" borderId="12" xfId="27" applyNumberFormat="1" applyFont="1" applyFill="1" applyBorder="1" applyAlignment="1">
      <alignment horizontal="center" vertical="center" wrapText="1"/>
      <protection/>
    </xf>
    <xf numFmtId="0" fontId="44" fillId="31" borderId="12" xfId="775" applyFont="1" applyFill="1" applyBorder="1" applyAlignment="1">
      <alignment horizontal="left" vertical="center"/>
      <protection/>
    </xf>
    <xf numFmtId="164" fontId="45" fillId="31" borderId="12" xfId="27" applyNumberFormat="1" applyFont="1" applyFill="1" applyBorder="1" applyAlignment="1">
      <alignment horizontal="center" vertical="center" wrapText="1"/>
      <protection/>
    </xf>
    <xf numFmtId="4" fontId="45" fillId="31" borderId="12" xfId="27" applyNumberFormat="1" applyFont="1" applyFill="1" applyBorder="1" applyAlignment="1">
      <alignment horizontal="right" vertical="center"/>
      <protection/>
    </xf>
    <xf numFmtId="171" fontId="45" fillId="31" borderId="12" xfId="27" applyNumberFormat="1" applyFont="1" applyFill="1" applyBorder="1" applyAlignment="1" applyProtection="1">
      <alignment horizontal="right" vertical="center"/>
      <protection locked="0"/>
    </xf>
    <xf numFmtId="171" fontId="44" fillId="31" borderId="12" xfId="27" applyNumberFormat="1" applyFont="1" applyFill="1" applyBorder="1" applyAlignment="1" applyProtection="1">
      <alignment horizontal="right" vertical="center"/>
      <protection locked="0"/>
    </xf>
    <xf numFmtId="2" fontId="45" fillId="36" borderId="12" xfId="27" applyNumberFormat="1" applyFont="1" applyFill="1" applyBorder="1" applyAlignment="1">
      <alignment horizontal="center" vertical="center" wrapText="1"/>
      <protection/>
    </xf>
    <xf numFmtId="49" fontId="44" fillId="36" borderId="12" xfId="27" applyNumberFormat="1" applyFont="1" applyFill="1" applyBorder="1" applyAlignment="1">
      <alignment horizontal="center" vertical="center" wrapText="1"/>
      <protection/>
    </xf>
    <xf numFmtId="0" fontId="38" fillId="36" borderId="12" xfId="775" applyFont="1" applyFill="1" applyBorder="1" applyAlignment="1">
      <alignment horizontal="left" vertical="center"/>
      <protection/>
    </xf>
    <xf numFmtId="164" fontId="45" fillId="36" borderId="12" xfId="27" applyNumberFormat="1" applyFont="1" applyFill="1" applyBorder="1" applyAlignment="1">
      <alignment horizontal="center" vertical="center" wrapText="1"/>
      <protection/>
    </xf>
    <xf numFmtId="4" fontId="45" fillId="36" borderId="12" xfId="27" applyNumberFormat="1" applyFont="1" applyFill="1" applyBorder="1" applyAlignment="1">
      <alignment horizontal="right" vertical="center"/>
      <protection/>
    </xf>
    <xf numFmtId="171" fontId="45" fillId="36" borderId="12" xfId="27" applyNumberFormat="1" applyFont="1" applyFill="1" applyBorder="1" applyAlignment="1" applyProtection="1">
      <alignment horizontal="right" vertical="center"/>
      <protection locked="0"/>
    </xf>
    <xf numFmtId="171" fontId="44" fillId="36" borderId="12" xfId="27" applyNumberFormat="1" applyFont="1" applyFill="1" applyBorder="1" applyAlignment="1" applyProtection="1">
      <alignment horizontal="right" vertical="center"/>
      <protection locked="0"/>
    </xf>
    <xf numFmtId="0" fontId="45" fillId="36" borderId="18" xfId="27" applyNumberFormat="1" applyFont="1" applyFill="1" applyBorder="1" applyAlignment="1">
      <alignment vertical="center"/>
      <protection/>
    </xf>
    <xf numFmtId="2" fontId="45" fillId="31" borderId="12" xfId="27" applyNumberFormat="1" applyFont="1" applyFill="1" applyBorder="1" applyAlignment="1">
      <alignment horizontal="center" vertical="center" wrapText="1"/>
      <protection/>
    </xf>
    <xf numFmtId="49" fontId="44" fillId="31" borderId="12" xfId="27" applyNumberFormat="1" applyFont="1" applyFill="1" applyBorder="1" applyAlignment="1">
      <alignment horizontal="center" vertical="center" wrapText="1"/>
      <protection/>
    </xf>
    <xf numFmtId="0" fontId="44" fillId="31" borderId="12" xfId="775" applyFont="1" applyFill="1" applyBorder="1" applyAlignment="1">
      <alignment horizontal="left" vertical="center"/>
      <protection/>
    </xf>
    <xf numFmtId="164" fontId="45" fillId="31" borderId="12" xfId="27" applyNumberFormat="1" applyFont="1" applyFill="1" applyBorder="1" applyAlignment="1">
      <alignment horizontal="center" vertical="center" wrapText="1"/>
      <protection/>
    </xf>
    <xf numFmtId="4" fontId="45" fillId="31" borderId="12" xfId="27" applyNumberFormat="1" applyFont="1" applyFill="1" applyBorder="1" applyAlignment="1">
      <alignment horizontal="right" vertical="center"/>
      <protection/>
    </xf>
    <xf numFmtId="171" fontId="45" fillId="31" borderId="12" xfId="27" applyNumberFormat="1" applyFont="1" applyFill="1" applyBorder="1" applyAlignment="1" applyProtection="1">
      <alignment horizontal="right" vertical="center"/>
      <protection locked="0"/>
    </xf>
    <xf numFmtId="2" fontId="45" fillId="36" borderId="12" xfId="27" applyNumberFormat="1" applyFont="1" applyFill="1" applyBorder="1" applyAlignment="1">
      <alignment horizontal="center" vertical="center" wrapText="1"/>
      <protection/>
    </xf>
    <xf numFmtId="49" fontId="44" fillId="36" borderId="12" xfId="27" applyNumberFormat="1" applyFont="1" applyFill="1" applyBorder="1" applyAlignment="1">
      <alignment horizontal="center" vertical="center" wrapText="1"/>
      <protection/>
    </xf>
    <xf numFmtId="0" fontId="38" fillId="36" borderId="12" xfId="775" applyFont="1" applyFill="1" applyBorder="1" applyAlignment="1">
      <alignment horizontal="left" vertical="center"/>
      <protection/>
    </xf>
    <xf numFmtId="164" fontId="45" fillId="36" borderId="12" xfId="27" applyNumberFormat="1" applyFont="1" applyFill="1" applyBorder="1" applyAlignment="1">
      <alignment horizontal="center" vertical="center" wrapText="1"/>
      <protection/>
    </xf>
    <xf numFmtId="4" fontId="45" fillId="36" borderId="12" xfId="27" applyNumberFormat="1" applyFont="1" applyFill="1" applyBorder="1" applyAlignment="1">
      <alignment horizontal="right" vertical="center"/>
      <protection/>
    </xf>
    <xf numFmtId="171" fontId="45" fillId="36" borderId="12" xfId="27" applyNumberFormat="1" applyFont="1" applyFill="1" applyBorder="1" applyAlignment="1" applyProtection="1">
      <alignment horizontal="right" vertical="center"/>
      <protection locked="0"/>
    </xf>
    <xf numFmtId="171" fontId="44" fillId="36" borderId="12" xfId="27" applyNumberFormat="1" applyFont="1" applyFill="1" applyBorder="1" applyAlignment="1" applyProtection="1">
      <alignment horizontal="right" vertical="center"/>
      <protection locked="0"/>
    </xf>
    <xf numFmtId="0" fontId="39" fillId="0" borderId="12" xfId="0" applyFont="1" applyFill="1" applyBorder="1" applyAlignment="1">
      <alignment vertical="center" wrapText="1"/>
    </xf>
    <xf numFmtId="0" fontId="40" fillId="29" borderId="12" xfId="0" applyFont="1" applyFill="1" applyBorder="1" applyAlignment="1">
      <alignment vertical="center" wrapText="1"/>
    </xf>
    <xf numFmtId="0" fontId="38" fillId="36" borderId="12" xfId="775" applyFont="1" applyFill="1" applyBorder="1" applyAlignment="1">
      <alignment horizontal="left" vertical="center"/>
      <protection/>
    </xf>
    <xf numFmtId="49" fontId="44" fillId="30" borderId="12" xfId="775" applyNumberFormat="1" applyFont="1" applyFill="1" applyBorder="1" applyAlignment="1">
      <alignment horizontal="center" vertical="center" wrapText="1"/>
      <protection/>
    </xf>
    <xf numFmtId="0" fontId="44" fillId="30" borderId="12" xfId="775" applyFont="1" applyFill="1" applyBorder="1" applyAlignment="1">
      <alignment horizontal="center" vertical="center" wrapText="1"/>
      <protection/>
    </xf>
    <xf numFmtId="4" fontId="44" fillId="30" borderId="12" xfId="775" applyNumberFormat="1" applyFont="1" applyFill="1" applyBorder="1" applyAlignment="1">
      <alignment horizontal="center" vertical="center" wrapText="1"/>
      <protection/>
    </xf>
    <xf numFmtId="171" fontId="44" fillId="30" borderId="12" xfId="775" applyNumberFormat="1" applyFont="1" applyFill="1" applyBorder="1" applyAlignment="1" applyProtection="1">
      <alignment horizontal="center" vertical="center" wrapText="1"/>
      <protection locked="0"/>
    </xf>
    <xf numFmtId="0" fontId="45" fillId="30" borderId="18" xfId="27" applyNumberFormat="1" applyFont="1" applyFill="1" applyBorder="1" applyAlignment="1">
      <alignment vertical="center"/>
      <protection/>
    </xf>
    <xf numFmtId="2" fontId="45" fillId="36" borderId="12" xfId="27" applyNumberFormat="1" applyFont="1" applyFill="1" applyBorder="1" applyAlignment="1">
      <alignment horizontal="center" vertical="center" wrapText="1"/>
      <protection/>
    </xf>
    <xf numFmtId="49" fontId="44" fillId="36" borderId="12" xfId="27" applyNumberFormat="1" applyFont="1" applyFill="1" applyBorder="1" applyAlignment="1">
      <alignment horizontal="center" vertical="center" wrapText="1"/>
      <protection/>
    </xf>
    <xf numFmtId="164" fontId="45" fillId="36" borderId="12" xfId="27" applyNumberFormat="1" applyFont="1" applyFill="1" applyBorder="1" applyAlignment="1">
      <alignment horizontal="center" vertical="center" wrapText="1"/>
      <protection/>
    </xf>
    <xf numFmtId="4" fontId="45" fillId="36" borderId="12" xfId="27" applyNumberFormat="1" applyFont="1" applyFill="1" applyBorder="1" applyAlignment="1">
      <alignment horizontal="right" vertical="center"/>
      <protection/>
    </xf>
    <xf numFmtId="171" fontId="45" fillId="36" borderId="12" xfId="27" applyNumberFormat="1" applyFont="1" applyFill="1" applyBorder="1" applyAlignment="1" applyProtection="1">
      <alignment horizontal="right" vertical="center"/>
      <protection locked="0"/>
    </xf>
    <xf numFmtId="171" fontId="44" fillId="36" borderId="12" xfId="27" applyNumberFormat="1" applyFont="1" applyFill="1" applyBorder="1" applyAlignment="1" applyProtection="1">
      <alignment horizontal="right" vertical="center"/>
      <protection locked="0"/>
    </xf>
    <xf numFmtId="0" fontId="45" fillId="36" borderId="18" xfId="27" applyNumberFormat="1" applyFont="1" applyFill="1" applyBorder="1" applyAlignment="1">
      <alignment vertical="center"/>
      <protection/>
    </xf>
    <xf numFmtId="2" fontId="45" fillId="32" borderId="12" xfId="27" applyNumberFormat="1" applyFont="1" applyFill="1" applyBorder="1" applyAlignment="1">
      <alignment horizontal="center" vertical="center" wrapText="1"/>
      <protection/>
    </xf>
    <xf numFmtId="49" fontId="44" fillId="32" borderId="12" xfId="27" applyNumberFormat="1" applyFont="1" applyFill="1" applyBorder="1" applyAlignment="1">
      <alignment horizontal="center" vertical="center" wrapText="1"/>
      <protection/>
    </xf>
    <xf numFmtId="0" fontId="44" fillId="32" borderId="12" xfId="775" applyFont="1" applyFill="1" applyBorder="1" applyAlignment="1">
      <alignment horizontal="left" vertical="center"/>
      <protection/>
    </xf>
    <xf numFmtId="2" fontId="45" fillId="32" borderId="12" xfId="775" applyNumberFormat="1" applyFont="1" applyFill="1" applyBorder="1" applyAlignment="1">
      <alignment horizontal="center" vertical="center"/>
      <protection/>
    </xf>
    <xf numFmtId="4" fontId="45" fillId="32" borderId="12" xfId="27" applyNumberFormat="1" applyFont="1" applyFill="1" applyBorder="1" applyAlignment="1">
      <alignment horizontal="right" vertical="center"/>
      <protection/>
    </xf>
    <xf numFmtId="171" fontId="45" fillId="32" borderId="12" xfId="27" applyNumberFormat="1" applyFont="1" applyFill="1" applyBorder="1" applyAlignment="1" applyProtection="1">
      <alignment horizontal="right" vertical="center"/>
      <protection locked="0"/>
    </xf>
    <xf numFmtId="171" fontId="44" fillId="32" borderId="12" xfId="27" applyNumberFormat="1" applyFont="1" applyFill="1" applyBorder="1" applyAlignment="1" applyProtection="1">
      <alignment horizontal="right" vertical="center"/>
      <protection locked="0"/>
    </xf>
    <xf numFmtId="0" fontId="45" fillId="32" borderId="18" xfId="27" applyNumberFormat="1" applyFont="1" applyFill="1" applyBorder="1" applyAlignment="1">
      <alignment vertical="center"/>
      <protection/>
    </xf>
    <xf numFmtId="2" fontId="45" fillId="33" borderId="12" xfId="27" applyNumberFormat="1" applyFont="1" applyFill="1" applyBorder="1" applyAlignment="1">
      <alignment horizontal="center" vertical="center" wrapText="1"/>
      <protection/>
    </xf>
    <xf numFmtId="49" fontId="44" fillId="33" borderId="12" xfId="27" applyNumberFormat="1" applyFont="1" applyFill="1" applyBorder="1" applyAlignment="1">
      <alignment horizontal="center" vertical="center" wrapText="1"/>
      <protection/>
    </xf>
    <xf numFmtId="0" fontId="44" fillId="33" borderId="12" xfId="775" applyFont="1" applyFill="1" applyBorder="1" applyAlignment="1">
      <alignment horizontal="left" vertical="center"/>
      <protection/>
    </xf>
    <xf numFmtId="164" fontId="45" fillId="33" borderId="12" xfId="27" applyNumberFormat="1" applyFont="1" applyFill="1" applyBorder="1" applyAlignment="1">
      <alignment horizontal="center" vertical="center" wrapText="1"/>
      <protection/>
    </xf>
    <xf numFmtId="4" fontId="45"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right" vertical="center"/>
      <protection locked="0"/>
    </xf>
    <xf numFmtId="171" fontId="44" fillId="33" borderId="12" xfId="27" applyNumberFormat="1" applyFont="1" applyFill="1" applyBorder="1" applyAlignment="1" applyProtection="1">
      <alignment horizontal="right" vertical="center"/>
      <protection locked="0"/>
    </xf>
    <xf numFmtId="0" fontId="45" fillId="33" borderId="18" xfId="27" applyNumberFormat="1" applyFont="1" applyFill="1" applyBorder="1" applyAlignment="1">
      <alignment vertical="center"/>
      <protection/>
    </xf>
    <xf numFmtId="2" fontId="45" fillId="0" borderId="12" xfId="27" applyNumberFormat="1" applyFont="1" applyFill="1" applyBorder="1" applyAlignment="1">
      <alignment horizontal="center" vertical="center" wrapText="1"/>
      <protection/>
    </xf>
    <xf numFmtId="49" fontId="45" fillId="0" borderId="12" xfId="775" applyNumberFormat="1" applyFont="1" applyFill="1" applyBorder="1" applyAlignment="1">
      <alignment horizontal="center" vertical="center"/>
      <protection/>
    </xf>
    <xf numFmtId="2" fontId="45" fillId="0" borderId="12" xfId="775" applyNumberFormat="1" applyFont="1" applyFill="1" applyBorder="1" applyAlignment="1">
      <alignment horizontal="justify" vertical="center" wrapText="1"/>
      <protection/>
    </xf>
    <xf numFmtId="0" fontId="45" fillId="0" borderId="12" xfId="775" applyFont="1" applyFill="1" applyBorder="1" applyAlignment="1">
      <alignment horizontal="center" vertical="center"/>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168" fontId="45" fillId="0" borderId="12" xfId="775" applyNumberFormat="1" applyFont="1" applyFill="1" applyBorder="1" applyAlignment="1">
      <alignment horizontal="justify" vertical="center" wrapText="1"/>
      <protection/>
    </xf>
    <xf numFmtId="0" fontId="45" fillId="0" borderId="12" xfId="42" applyFont="1" applyFill="1" applyBorder="1" applyAlignment="1">
      <alignment horizontal="justify" vertical="center" wrapText="1"/>
      <protection/>
    </xf>
    <xf numFmtId="2" fontId="45" fillId="0" borderId="12" xfId="775" applyNumberFormat="1" applyFont="1" applyFill="1" applyBorder="1" applyAlignment="1">
      <alignment horizontal="center" vertical="center"/>
      <protection/>
    </xf>
    <xf numFmtId="3" fontId="45" fillId="0" borderId="12" xfId="42" applyNumberFormat="1" applyFont="1" applyFill="1" applyBorder="1" applyAlignment="1">
      <alignment horizontal="justify" vertical="center" wrapText="1"/>
      <protection/>
    </xf>
    <xf numFmtId="4" fontId="45" fillId="0" borderId="12" xfId="775" applyNumberFormat="1" applyFont="1" applyFill="1" applyBorder="1" applyAlignment="1">
      <alignment horizontal="center" vertical="center"/>
      <protection/>
    </xf>
    <xf numFmtId="4" fontId="44"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left" vertical="center"/>
      <protection locked="0"/>
    </xf>
    <xf numFmtId="49" fontId="45" fillId="0" borderId="12" xfId="775" applyNumberFormat="1" applyFont="1" applyFill="1" applyBorder="1" applyAlignment="1">
      <alignment horizontal="center" vertical="center" wrapText="1"/>
      <protection/>
    </xf>
    <xf numFmtId="0" fontId="45" fillId="0" borderId="12" xfId="775" applyFont="1" applyFill="1" applyBorder="1" applyAlignment="1">
      <alignment horizontal="justify" vertical="center" wrapText="1"/>
      <protection/>
    </xf>
    <xf numFmtId="171" fontId="45" fillId="0" borderId="12" xfId="27" applyNumberFormat="1" applyFont="1" applyFill="1" applyBorder="1" applyAlignment="1" applyProtection="1">
      <alignment vertical="center"/>
      <protection locked="0"/>
    </xf>
    <xf numFmtId="164" fontId="45" fillId="32" borderId="12" xfId="27" applyNumberFormat="1" applyFont="1" applyFill="1" applyBorder="1" applyAlignment="1">
      <alignment horizontal="center" vertical="center" wrapText="1"/>
      <protection/>
    </xf>
    <xf numFmtId="49" fontId="45" fillId="0" borderId="12" xfId="27" applyNumberFormat="1" applyFont="1" applyFill="1" applyBorder="1" applyAlignment="1">
      <alignment horizontal="center"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center" vertical="center"/>
      <protection/>
    </xf>
    <xf numFmtId="1" fontId="45" fillId="0" borderId="12" xfId="27" applyNumberFormat="1" applyFont="1" applyFill="1" applyBorder="1" applyAlignment="1">
      <alignment horizontal="center" vertical="center" wrapText="1"/>
      <protection/>
    </xf>
    <xf numFmtId="4" fontId="45" fillId="0" borderId="12" xfId="27" applyNumberFormat="1" applyFont="1" applyFill="1" applyBorder="1" applyAlignment="1">
      <alignment horizontal="center" vertical="center" wrapText="1"/>
      <protection/>
    </xf>
    <xf numFmtId="1" fontId="45" fillId="0" borderId="12" xfId="775" applyNumberFormat="1" applyFont="1" applyFill="1" applyBorder="1" applyAlignment="1">
      <alignment horizontal="center" vertical="center"/>
      <protection/>
    </xf>
    <xf numFmtId="0" fontId="45" fillId="0" borderId="12" xfId="775" applyFont="1" applyFill="1" applyBorder="1" applyAlignment="1">
      <alignment horizontal="center" vertical="center" wrapText="1"/>
      <protection/>
    </xf>
    <xf numFmtId="2" fontId="45" fillId="0" borderId="12" xfId="775" applyNumberFormat="1" applyFont="1" applyFill="1" applyBorder="1" applyAlignment="1" applyProtection="1">
      <alignment horizontal="center" vertical="center" wrapText="1"/>
      <protection/>
    </xf>
    <xf numFmtId="1" fontId="45" fillId="0" borderId="12" xfId="775" applyNumberFormat="1" applyFont="1" applyFill="1" applyBorder="1" applyAlignment="1">
      <alignment horizontal="justify" vertical="center"/>
      <protection/>
    </xf>
    <xf numFmtId="0" fontId="45" fillId="0" borderId="12" xfId="775" applyFont="1" applyFill="1" applyBorder="1" applyAlignment="1">
      <alignment horizontal="justify" vertical="center"/>
      <protection/>
    </xf>
    <xf numFmtId="0" fontId="44" fillId="0" borderId="12" xfId="775" applyFont="1" applyFill="1" applyBorder="1" applyAlignment="1">
      <alignment horizontal="justify" vertical="center" wrapText="1"/>
      <protection/>
    </xf>
    <xf numFmtId="0" fontId="45" fillId="0" borderId="12" xfId="736" applyFont="1" applyFill="1" applyBorder="1" applyAlignment="1">
      <alignment horizontal="justify" vertical="center"/>
      <protection/>
    </xf>
    <xf numFmtId="4" fontId="45" fillId="0" borderId="12" xfId="42" applyNumberFormat="1" applyFont="1" applyFill="1" applyBorder="1" applyAlignment="1">
      <alignment horizontal="justify" vertical="center" wrapText="1"/>
      <protection/>
    </xf>
    <xf numFmtId="4" fontId="45" fillId="0" borderId="12" xfId="42" applyNumberFormat="1" applyFont="1" applyFill="1" applyBorder="1" applyAlignment="1">
      <alignment horizontal="center" vertical="center"/>
      <protection/>
    </xf>
    <xf numFmtId="49" fontId="45" fillId="0" borderId="12" xfId="775" applyNumberFormat="1" applyFont="1" applyFill="1" applyBorder="1" applyAlignment="1">
      <alignment horizontal="justify" vertical="center"/>
      <protection/>
    </xf>
    <xf numFmtId="1" fontId="45" fillId="0" borderId="19" xfId="42" applyNumberFormat="1" applyFont="1" applyFill="1" applyBorder="1" applyAlignment="1">
      <alignment horizontal="justify" vertical="center" wrapText="1"/>
      <protection/>
    </xf>
    <xf numFmtId="1" fontId="45" fillId="0" borderId="12" xfId="42" applyNumberFormat="1" applyFont="1" applyFill="1" applyBorder="1" applyAlignment="1">
      <alignment horizontal="center" vertical="center"/>
      <protection/>
    </xf>
    <xf numFmtId="4" fontId="45" fillId="0" borderId="19" xfId="27" applyNumberFormat="1" applyFont="1" applyFill="1" applyBorder="1" applyAlignment="1">
      <alignment horizontal="right" vertical="center"/>
      <protection/>
    </xf>
    <xf numFmtId="171" fontId="45" fillId="0" borderId="19" xfId="27" applyNumberFormat="1" applyFont="1" applyFill="1" applyBorder="1" applyAlignment="1" applyProtection="1">
      <alignment horizontal="right" vertical="center"/>
      <protection locked="0"/>
    </xf>
    <xf numFmtId="3" fontId="45" fillId="0" borderId="12" xfId="42" applyNumberFormat="1" applyFont="1" applyFill="1" applyBorder="1" applyAlignment="1">
      <alignment horizontal="center" vertical="center"/>
      <protection/>
    </xf>
    <xf numFmtId="0" fontId="44" fillId="33" borderId="12" xfId="775" applyFont="1" applyFill="1" applyBorder="1" applyAlignment="1">
      <alignment horizontal="justify" vertical="center"/>
      <protection/>
    </xf>
    <xf numFmtId="0" fontId="45" fillId="33" borderId="12" xfId="775" applyFont="1" applyFill="1" applyBorder="1" applyAlignment="1">
      <alignment horizontal="center" vertical="center"/>
      <protection/>
    </xf>
    <xf numFmtId="4" fontId="44" fillId="33" borderId="12" xfId="42" applyNumberFormat="1" applyFont="1" applyFill="1" applyBorder="1" applyAlignment="1">
      <alignment horizontal="left" vertical="center"/>
      <protection/>
    </xf>
    <xf numFmtId="4" fontId="45" fillId="33" borderId="12" xfId="42" applyNumberFormat="1" applyFont="1" applyFill="1" applyBorder="1" applyAlignment="1">
      <alignment horizontal="center" vertical="center"/>
      <protection/>
    </xf>
    <xf numFmtId="3" fontId="45" fillId="0" borderId="12" xfId="775" applyNumberFormat="1" applyFont="1" applyFill="1" applyBorder="1" applyAlignment="1">
      <alignment horizontal="center" vertical="center" wrapText="1"/>
      <protection/>
    </xf>
    <xf numFmtId="4" fontId="45" fillId="0" borderId="12" xfId="27" applyNumberFormat="1" applyFont="1" applyFill="1" applyBorder="1" applyAlignment="1">
      <alignment vertical="center"/>
      <protection/>
    </xf>
    <xf numFmtId="2" fontId="45" fillId="0" borderId="12" xfId="1181" applyNumberFormat="1" applyFont="1" applyFill="1" applyBorder="1" applyAlignment="1">
      <alignment horizontal="justify" vertical="center" wrapText="1"/>
      <protection/>
    </xf>
    <xf numFmtId="0" fontId="45" fillId="0" borderId="12" xfId="1181" applyFont="1" applyFill="1" applyBorder="1" applyAlignment="1">
      <alignment horizontal="center" vertical="center"/>
      <protection/>
    </xf>
    <xf numFmtId="3" fontId="45" fillId="0" borderId="12" xfId="775" applyNumberFormat="1" applyFont="1" applyBorder="1" applyAlignment="1">
      <alignment horizontal="center" vertical="center"/>
      <protection/>
    </xf>
    <xf numFmtId="171" fontId="45" fillId="0" borderId="12" xfId="27" applyNumberFormat="1" applyFont="1" applyBorder="1" applyAlignment="1" applyProtection="1">
      <alignment horizontal="right" vertical="center"/>
      <protection locked="0"/>
    </xf>
    <xf numFmtId="0" fontId="45" fillId="0" borderId="12" xfId="775" applyFont="1" applyBorder="1" applyAlignment="1">
      <alignment horizontal="center" vertical="center"/>
      <protection/>
    </xf>
    <xf numFmtId="3" fontId="45" fillId="0" borderId="12" xfId="42" applyNumberFormat="1" applyFont="1" applyBorder="1" applyAlignment="1">
      <alignment horizontal="justify" vertical="center" wrapText="1"/>
      <protection/>
    </xf>
    <xf numFmtId="49" fontId="45" fillId="35" borderId="12" xfId="27" applyNumberFormat="1" applyFont="1" applyFill="1" applyBorder="1" applyAlignment="1">
      <alignment horizontal="center" vertical="center" wrapText="1"/>
      <protection/>
    </xf>
    <xf numFmtId="49" fontId="44" fillId="35" borderId="12" xfId="27" applyNumberFormat="1" applyFont="1" applyFill="1" applyBorder="1" applyAlignment="1">
      <alignment horizontal="center" vertical="center" wrapText="1"/>
      <protection/>
    </xf>
    <xf numFmtId="0" fontId="45" fillId="35" borderId="12" xfId="27" applyNumberFormat="1" applyFont="1" applyFill="1" applyBorder="1" applyAlignment="1">
      <alignment vertical="center" wrapText="1"/>
      <protection/>
    </xf>
    <xf numFmtId="164" fontId="45" fillId="35" borderId="12" xfId="27" applyNumberFormat="1" applyFont="1" applyFill="1" applyBorder="1" applyAlignment="1">
      <alignment horizontal="center" vertical="center"/>
      <protection/>
    </xf>
    <xf numFmtId="4" fontId="45" fillId="35" borderId="12" xfId="27" applyNumberFormat="1" applyFont="1" applyFill="1" applyBorder="1" applyAlignment="1">
      <alignment horizontal="right" vertical="center"/>
      <protection/>
    </xf>
    <xf numFmtId="171" fontId="45" fillId="35" borderId="12" xfId="27" applyNumberFormat="1" applyFont="1" applyFill="1" applyBorder="1" applyAlignment="1">
      <alignment horizontal="right" vertical="center"/>
      <protection/>
    </xf>
    <xf numFmtId="0" fontId="45" fillId="35" borderId="18" xfId="27" applyNumberFormat="1" applyFont="1" applyFill="1" applyBorder="1" applyAlignment="1">
      <alignment vertical="center"/>
      <protection/>
    </xf>
    <xf numFmtId="49" fontId="44" fillId="0" borderId="12" xfId="27" applyNumberFormat="1" applyFont="1" applyFill="1" applyBorder="1" applyAlignment="1">
      <alignment horizontal="center" vertical="center" wrapText="1"/>
      <protection/>
    </xf>
    <xf numFmtId="0" fontId="45" fillId="0" borderId="12" xfId="27" applyNumberFormat="1" applyFont="1" applyFill="1" applyBorder="1" applyAlignment="1">
      <alignment vertical="center" wrapText="1"/>
      <protection/>
    </xf>
    <xf numFmtId="164" fontId="45" fillId="0" borderId="12" xfId="27" applyNumberFormat="1" applyFont="1" applyFill="1" applyBorder="1" applyAlignment="1">
      <alignment horizontal="center" vertical="center"/>
      <protection/>
    </xf>
    <xf numFmtId="171" fontId="45" fillId="0" borderId="12" xfId="27" applyNumberFormat="1" applyFont="1" applyFill="1" applyBorder="1" applyAlignment="1">
      <alignment horizontal="right" vertical="center"/>
      <protection/>
    </xf>
    <xf numFmtId="49" fontId="45" fillId="0" borderId="12" xfId="27" applyNumberFormat="1" applyFont="1" applyBorder="1" applyAlignment="1">
      <alignment horizontal="center" vertical="center" wrapText="1"/>
      <protection/>
    </xf>
    <xf numFmtId="49" fontId="44" fillId="0" borderId="12" xfId="27" applyNumberFormat="1" applyFont="1" applyBorder="1" applyAlignment="1">
      <alignment horizontal="center" vertical="center" wrapText="1"/>
      <protection/>
    </xf>
    <xf numFmtId="0" fontId="45" fillId="0" borderId="12" xfId="27" applyNumberFormat="1" applyFont="1" applyBorder="1" applyAlignment="1">
      <alignment vertical="center" wrapText="1"/>
      <protection/>
    </xf>
    <xf numFmtId="164" fontId="45" fillId="0" borderId="12" xfId="27" applyNumberFormat="1" applyFont="1" applyBorder="1" applyAlignment="1">
      <alignment horizontal="center" vertical="center"/>
      <protection/>
    </xf>
    <xf numFmtId="171" fontId="45" fillId="0" borderId="12" xfId="27" applyNumberFormat="1" applyFont="1" applyBorder="1" applyAlignment="1">
      <alignment horizontal="right" vertical="center"/>
      <protection/>
    </xf>
    <xf numFmtId="0" fontId="45" fillId="0" borderId="18" xfId="27" applyNumberFormat="1" applyFont="1" applyBorder="1" applyAlignment="1">
      <alignment vertical="center"/>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3" fontId="45" fillId="0" borderId="12" xfId="27" applyNumberFormat="1" applyFont="1" applyFill="1" applyBorder="1" applyAlignment="1">
      <alignment horizontal="center" vertical="center" wrapText="1"/>
      <protection/>
    </xf>
    <xf numFmtId="0" fontId="45" fillId="0" borderId="12" xfId="740" applyFont="1" applyFill="1" applyBorder="1" applyAlignment="1">
      <alignment horizontal="justify" vertical="center" wrapText="1"/>
      <protection/>
    </xf>
    <xf numFmtId="0" fontId="45" fillId="0" borderId="12" xfId="42" applyFont="1" applyFill="1" applyBorder="1" applyAlignment="1">
      <alignment horizontal="center" vertical="center"/>
      <protection/>
    </xf>
    <xf numFmtId="2" fontId="44" fillId="30" borderId="12" xfId="1181" applyNumberFormat="1" applyFont="1" applyFill="1" applyBorder="1" applyAlignment="1">
      <alignment horizontal="justify" vertical="center" wrapText="1"/>
      <protection/>
    </xf>
    <xf numFmtId="2" fontId="44" fillId="0" borderId="12" xfId="1181" applyNumberFormat="1" applyFont="1" applyFill="1" applyBorder="1" applyAlignment="1">
      <alignment horizontal="justify" vertical="center" wrapText="1"/>
      <protection/>
    </xf>
    <xf numFmtId="2" fontId="45" fillId="0" borderId="12" xfId="1087" applyNumberFormat="1" applyFont="1" applyFill="1" applyBorder="1" applyAlignment="1">
      <alignment horizontal="justify" vertical="center"/>
      <protection/>
    </xf>
    <xf numFmtId="0" fontId="45" fillId="0" borderId="12" xfId="1087" applyFont="1" applyFill="1" applyBorder="1" applyAlignment="1">
      <alignment horizontal="center" vertical="center"/>
      <protection/>
    </xf>
    <xf numFmtId="2" fontId="54" fillId="0" borderId="12" xfId="1087" applyNumberFormat="1" applyFont="1" applyFill="1" applyBorder="1" applyAlignment="1">
      <alignment horizontal="justify" vertical="center" wrapText="1"/>
      <protection/>
    </xf>
    <xf numFmtId="0" fontId="59" fillId="0" borderId="18" xfId="27" applyNumberFormat="1" applyFont="1" applyFill="1" applyBorder="1" applyAlignment="1">
      <alignment vertical="center"/>
      <protection/>
    </xf>
    <xf numFmtId="0" fontId="45" fillId="0" borderId="18" xfId="27" applyNumberFormat="1" applyFont="1" applyFill="1" applyBorder="1" applyAlignment="1">
      <alignment vertical="center" wrapText="1"/>
      <protection/>
    </xf>
    <xf numFmtId="0" fontId="45" fillId="0" borderId="20" xfId="157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1578" applyFont="1" applyFill="1" applyBorder="1" applyAlignment="1">
      <alignment horizontal="justify" vertical="top" wrapText="1"/>
      <protection/>
    </xf>
    <xf numFmtId="0" fontId="45" fillId="0" borderId="18" xfId="27" applyNumberFormat="1" applyFont="1" applyFill="1" applyBorder="1" applyAlignment="1">
      <alignment vertical="center"/>
      <protection/>
    </xf>
    <xf numFmtId="0" fontId="45" fillId="0" borderId="12" xfId="736" applyFont="1" applyFill="1" applyBorder="1" applyAlignment="1">
      <alignment horizontal="justify" vertical="center" wrapText="1"/>
      <protection/>
    </xf>
    <xf numFmtId="3" fontId="45" fillId="0" borderId="12" xfId="42" applyNumberFormat="1" applyFont="1" applyBorder="1" applyAlignment="1">
      <alignment horizontal="justify" vertical="center"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157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157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1578" applyFont="1" applyFill="1" applyBorder="1" applyAlignment="1">
      <alignment horizontal="justify" vertical="top" wrapText="1"/>
      <protection/>
    </xf>
    <xf numFmtId="1" fontId="45" fillId="0" borderId="12" xfId="41" applyNumberFormat="1" applyFont="1" applyFill="1" applyBorder="1" applyAlignment="1">
      <alignment horizontal="left" vertical="center"/>
      <protection/>
    </xf>
    <xf numFmtId="4" fontId="45" fillId="0" borderId="12" xfId="775" applyNumberFormat="1" applyFont="1" applyFill="1" applyBorder="1" applyAlignment="1">
      <alignment horizontal="justify" vertical="center" wrapText="1"/>
      <protection/>
    </xf>
    <xf numFmtId="0" fontId="45" fillId="0" borderId="12" xfId="740" applyFont="1" applyFill="1" applyBorder="1" applyAlignment="1">
      <alignment horizontal="justify" vertical="center" wrapText="1"/>
      <protection/>
    </xf>
    <xf numFmtId="4" fontId="45" fillId="0" borderId="12" xfId="775" applyNumberFormat="1" applyFont="1" applyFill="1" applyBorder="1" applyAlignment="1">
      <alignment horizontal="justify" vertical="center" wrapText="1"/>
      <protection/>
    </xf>
    <xf numFmtId="1" fontId="45" fillId="0" borderId="12" xfId="41" applyNumberFormat="1" applyFont="1" applyFill="1" applyBorder="1" applyAlignment="1">
      <alignment horizontal="left" vertical="center"/>
      <protection/>
    </xf>
    <xf numFmtId="0" fontId="45" fillId="0" borderId="12" xfId="41" applyFont="1" applyFill="1" applyBorder="1" applyAlignment="1">
      <alignment horizontal="left" vertical="center"/>
      <protection/>
    </xf>
    <xf numFmtId="2" fontId="45" fillId="0" borderId="12" xfId="27" applyNumberFormat="1" applyFont="1" applyFill="1" applyBorder="1" applyAlignment="1">
      <alignment horizontal="center" vertical="center" wrapText="1"/>
      <protection/>
    </xf>
    <xf numFmtId="4"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protection/>
    </xf>
    <xf numFmtId="4" fontId="45" fillId="0" borderId="12" xfId="775" applyNumberFormat="1" applyFont="1" applyFill="1" applyBorder="1" applyAlignment="1">
      <alignment horizontal="justify" vertical="center" wrapText="1"/>
      <protection/>
    </xf>
    <xf numFmtId="4" fontId="45" fillId="0" borderId="12" xfId="775" applyNumberFormat="1" applyFont="1" applyFill="1" applyBorder="1" applyAlignment="1">
      <alignment horizontal="center" vertical="center"/>
      <protection/>
    </xf>
    <xf numFmtId="3" fontId="45" fillId="0" borderId="12" xfId="27" applyNumberFormat="1" applyFont="1" applyFill="1" applyBorder="1" applyAlignment="1">
      <alignment horizontal="center" vertical="center" wrapText="1"/>
      <protection/>
    </xf>
    <xf numFmtId="3" fontId="45" fillId="0" borderId="12" xfId="775" applyNumberFormat="1" applyFont="1" applyFill="1" applyBorder="1" applyAlignment="1">
      <alignment horizontal="center" vertical="center"/>
      <protection/>
    </xf>
    <xf numFmtId="1" fontId="45" fillId="0" borderId="12" xfId="775" applyNumberFormat="1" applyFont="1" applyFill="1" applyBorder="1" applyAlignment="1">
      <alignment horizontal="center" vertical="center"/>
      <protection/>
    </xf>
    <xf numFmtId="4" fontId="45" fillId="0" borderId="12" xfId="775" applyNumberFormat="1" applyFont="1" applyFill="1" applyBorder="1" applyAlignment="1">
      <alignment horizontal="center" vertical="center"/>
      <protection/>
    </xf>
    <xf numFmtId="0" fontId="45" fillId="0" borderId="12" xfId="42" applyFont="1" applyFill="1" applyBorder="1" applyAlignment="1">
      <alignment horizontal="justify" vertical="center" wrapText="1"/>
      <protection/>
    </xf>
    <xf numFmtId="49" fontId="45" fillId="0" borderId="12" xfId="775" applyNumberFormat="1" applyFont="1" applyFill="1" applyBorder="1" applyAlignment="1">
      <alignment horizontal="center" vertical="center"/>
      <protection/>
    </xf>
    <xf numFmtId="0" fontId="45" fillId="0" borderId="12" xfId="775" applyFont="1" applyFill="1" applyBorder="1" applyAlignment="1">
      <alignment horizontal="center" vertical="center"/>
      <protection/>
    </xf>
    <xf numFmtId="0" fontId="45" fillId="0" borderId="12" xfId="1086" applyFont="1" applyFill="1" applyBorder="1" applyAlignment="1">
      <alignment horizontal="justify" vertical="center" wrapText="1"/>
      <protection/>
    </xf>
    <xf numFmtId="0" fontId="62" fillId="30" borderId="18" xfId="27" applyNumberFormat="1" applyFont="1" applyFill="1" applyBorder="1" applyAlignment="1">
      <alignment vertical="center"/>
      <protection/>
    </xf>
    <xf numFmtId="0" fontId="38" fillId="36" borderId="12" xfId="775" applyFont="1" applyFill="1" applyBorder="1" applyAlignment="1">
      <alignment horizontal="justify" vertical="center"/>
      <protection/>
    </xf>
    <xf numFmtId="0" fontId="44" fillId="32" borderId="12" xfId="775" applyFont="1" applyFill="1" applyBorder="1" applyAlignment="1">
      <alignment horizontal="justify" vertical="center"/>
      <protection/>
    </xf>
    <xf numFmtId="0" fontId="62" fillId="0" borderId="18" xfId="27" applyNumberFormat="1" applyFont="1" applyBorder="1" applyAlignment="1">
      <alignment vertical="center"/>
      <protection/>
    </xf>
    <xf numFmtId="2" fontId="45" fillId="0" borderId="12" xfId="41" applyNumberFormat="1" applyFont="1" applyFill="1" applyBorder="1" applyAlignment="1">
      <alignment horizontal="center" vertical="center"/>
      <protection/>
    </xf>
    <xf numFmtId="0" fontId="45" fillId="0" borderId="0" xfId="0" applyFont="1" applyAlignment="1">
      <alignment horizontal="justify" vertical="center" wrapText="1"/>
    </xf>
    <xf numFmtId="0" fontId="45" fillId="0" borderId="12" xfId="0" applyFont="1" applyBorder="1" applyAlignment="1">
      <alignment horizontal="justify" vertical="center" wrapText="1"/>
    </xf>
    <xf numFmtId="164" fontId="45" fillId="0" borderId="12" xfId="27" applyNumberFormat="1" applyFont="1" applyFill="1" applyBorder="1" applyAlignment="1">
      <alignment horizontal="center" vertical="center" wrapText="1"/>
      <protection/>
    </xf>
    <xf numFmtId="171" fontId="44" fillId="0" borderId="12" xfId="27" applyNumberFormat="1" applyFont="1" applyFill="1" applyBorder="1" applyAlignment="1" applyProtection="1">
      <alignment horizontal="right" vertical="center"/>
      <protection locked="0"/>
    </xf>
    <xf numFmtId="0" fontId="45" fillId="0" borderId="12" xfId="27" applyNumberFormat="1" applyFont="1" applyBorder="1" applyAlignment="1">
      <alignment horizontal="justify" vertical="center" wrapText="1"/>
      <protection/>
    </xf>
    <xf numFmtId="0" fontId="56" fillId="0" borderId="12" xfId="0" applyFont="1" applyBorder="1" applyAlignment="1">
      <alignment horizontal="justify" vertical="center" wrapText="1"/>
    </xf>
    <xf numFmtId="0" fontId="45" fillId="35" borderId="12" xfId="27" applyNumberFormat="1" applyFont="1" applyFill="1" applyBorder="1" applyAlignment="1">
      <alignment horizontal="justify" vertical="center" wrapText="1"/>
      <protection/>
    </xf>
    <xf numFmtId="49" fontId="64" fillId="37" borderId="12" xfId="27" applyNumberFormat="1" applyFont="1" applyFill="1" applyBorder="1" applyAlignment="1">
      <alignment horizontal="center" vertical="center" wrapText="1"/>
      <protection/>
    </xf>
    <xf numFmtId="49" fontId="65" fillId="37" borderId="12" xfId="27" applyNumberFormat="1" applyFont="1" applyFill="1" applyBorder="1" applyAlignment="1">
      <alignment horizontal="center" vertical="center" wrapText="1"/>
      <protection/>
    </xf>
    <xf numFmtId="0" fontId="64" fillId="37" borderId="12" xfId="27" applyNumberFormat="1" applyFont="1" applyFill="1" applyBorder="1" applyAlignment="1">
      <alignment horizontal="justify" vertical="center" wrapText="1"/>
      <protection/>
    </xf>
    <xf numFmtId="164" fontId="64" fillId="37" borderId="12" xfId="27" applyNumberFormat="1" applyFont="1" applyFill="1" applyBorder="1" applyAlignment="1">
      <alignment horizontal="center" vertical="center"/>
      <protection/>
    </xf>
    <xf numFmtId="4" fontId="64" fillId="37" borderId="12" xfId="27" applyNumberFormat="1" applyFont="1" applyFill="1" applyBorder="1" applyAlignment="1">
      <alignment horizontal="right" vertical="center"/>
      <protection/>
    </xf>
    <xf numFmtId="171" fontId="64" fillId="37" borderId="12" xfId="27" applyNumberFormat="1" applyFont="1" applyFill="1" applyBorder="1" applyAlignment="1">
      <alignment horizontal="right" vertical="center"/>
      <protection/>
    </xf>
    <xf numFmtId="0" fontId="64" fillId="37" borderId="18" xfId="27" applyNumberFormat="1" applyFont="1" applyFill="1" applyBorder="1" applyAlignment="1">
      <alignment vertical="center"/>
      <protection/>
    </xf>
    <xf numFmtId="49" fontId="62" fillId="0" borderId="12" xfId="27" applyNumberFormat="1" applyFont="1" applyBorder="1" applyAlignment="1">
      <alignment horizontal="center" vertical="center" wrapText="1"/>
      <protection/>
    </xf>
    <xf numFmtId="49" fontId="66" fillId="0" borderId="12" xfId="27" applyNumberFormat="1" applyFont="1" applyBorder="1" applyAlignment="1">
      <alignment horizontal="center" vertical="center" wrapText="1"/>
      <protection/>
    </xf>
    <xf numFmtId="0" fontId="62" fillId="0" borderId="12" xfId="27" applyNumberFormat="1" applyFont="1" applyBorder="1" applyAlignment="1">
      <alignment horizontal="justify" vertical="center" wrapText="1"/>
      <protection/>
    </xf>
    <xf numFmtId="164" fontId="62" fillId="0" borderId="12" xfId="27" applyNumberFormat="1" applyFont="1" applyBorder="1" applyAlignment="1">
      <alignment horizontal="center" vertical="center"/>
      <protection/>
    </xf>
    <xf numFmtId="4" fontId="62" fillId="0" borderId="12" xfId="27" applyNumberFormat="1" applyFont="1" applyFill="1" applyBorder="1" applyAlignment="1">
      <alignment horizontal="right" vertical="center"/>
      <protection/>
    </xf>
    <xf numFmtId="171" fontId="62" fillId="0" borderId="12" xfId="27" applyNumberFormat="1" applyFont="1" applyBorder="1" applyAlignment="1">
      <alignment horizontal="right" vertical="center"/>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2" fontId="44" fillId="34" borderId="12" xfId="1181" applyNumberFormat="1" applyFont="1" applyFill="1" applyBorder="1" applyAlignment="1">
      <alignment horizontal="justify" vertical="center" wrapText="1"/>
      <protection/>
    </xf>
    <xf numFmtId="0" fontId="67" fillId="0" borderId="12" xfId="775" applyFont="1" applyFill="1" applyBorder="1" applyAlignment="1">
      <alignment horizontal="justify" vertical="center" wrapText="1"/>
      <protection/>
    </xf>
    <xf numFmtId="0" fontId="45" fillId="0" borderId="12" xfId="0" applyFont="1" applyFill="1" applyBorder="1" applyAlignment="1" quotePrefix="1">
      <alignment horizontal="justify" vertical="center" wrapText="1"/>
    </xf>
    <xf numFmtId="2" fontId="42" fillId="0" borderId="0" xfId="27" applyNumberFormat="1" applyFont="1" applyBorder="1" applyAlignment="1">
      <alignment horizontal="center" vertical="center"/>
      <protection/>
    </xf>
    <xf numFmtId="2" fontId="38" fillId="0" borderId="0" xfId="27" applyNumberFormat="1" applyFont="1" applyBorder="1" applyAlignment="1">
      <alignment horizontal="center" vertical="center"/>
      <protection/>
    </xf>
    <xf numFmtId="0" fontId="4" fillId="0" borderId="0" xfId="27" applyFont="1" applyFill="1" applyAlignment="1">
      <alignment horizontal="center"/>
      <protection/>
    </xf>
    <xf numFmtId="0" fontId="3" fillId="0" borderId="0" xfId="27" applyFont="1" applyFill="1" applyAlignment="1">
      <alignment horizontal="center" wrapText="1"/>
      <protection/>
    </xf>
    <xf numFmtId="0" fontId="3" fillId="0" borderId="0" xfId="27" applyFont="1" applyFill="1" applyAlignment="1">
      <alignment/>
      <protection/>
    </xf>
    <xf numFmtId="0" fontId="3" fillId="0" borderId="0" xfId="27" applyFont="1" applyFill="1" applyAlignment="1">
      <alignment wrapText="1"/>
      <protection/>
    </xf>
  </cellXfs>
  <cellStyles count="2820">
    <cellStyle name="Normal" xfId="0"/>
    <cellStyle name="Percent" xfId="15"/>
    <cellStyle name="Currency" xfId="16"/>
    <cellStyle name="Currency [0]" xfId="17"/>
    <cellStyle name="Comma" xfId="18"/>
    <cellStyle name="Comma [0]" xfId="19"/>
    <cellStyle name="Comma 2" xfId="20"/>
    <cellStyle name="Comma 2 2" xfId="21"/>
    <cellStyle name="Comma 3" xfId="22"/>
    <cellStyle name="Comma 4" xfId="23"/>
    <cellStyle name="kolona B" xfId="24"/>
    <cellStyle name="Naslov" xfId="25"/>
    <cellStyle name="Normal 18" xfId="26"/>
    <cellStyle name="Normal 2" xfId="27"/>
    <cellStyle name="Normal 2 2" xfId="28"/>
    <cellStyle name="Normal 2 2 2" xfId="29"/>
    <cellStyle name="Normal 2 2 3" xfId="30"/>
    <cellStyle name="Normal 2 2_TENDER" xfId="31"/>
    <cellStyle name="Normal 2 3" xfId="32"/>
    <cellStyle name="Normal 2 3 2" xfId="33"/>
    <cellStyle name="Normal 2 3 3" xfId="34"/>
    <cellStyle name="Normal 2 3_TENDER" xfId="35"/>
    <cellStyle name="Normal 2_01_ZG HOLDING_TROSKOVNIK_II_faza_090211" xfId="36"/>
    <cellStyle name="Normal 3" xfId="37"/>
    <cellStyle name="Normal 4" xfId="38"/>
    <cellStyle name="Normal 5" xfId="39"/>
    <cellStyle name="Normal 6" xfId="40"/>
    <cellStyle name="Normal_a - Uredjaj_Novigrad_Gradjevinski_Radovi" xfId="41"/>
    <cellStyle name="Normal_Troskovnik_Kanalizacija" xfId="42"/>
    <cellStyle name="Obično_Cijevni dio1" xfId="43"/>
    <cellStyle name="Percent 2" xfId="44"/>
    <cellStyle name="Ukupno" xfId="45"/>
    <cellStyle name="Ukupno 2" xfId="46"/>
    <cellStyle name="Ukupno_TENDER" xfId="47"/>
    <cellStyle name="20% - Accent1 2" xfId="48"/>
    <cellStyle name="20% - Accent1 2 2" xfId="49"/>
    <cellStyle name="20% - Accent1 2 2 2" xfId="50"/>
    <cellStyle name="20% - Accent1 2 3" xfId="51"/>
    <cellStyle name="20% - Accent2 2" xfId="52"/>
    <cellStyle name="20% - Accent2 2 2" xfId="53"/>
    <cellStyle name="20% - Accent2 2 2 2" xfId="54"/>
    <cellStyle name="20% - Accent2 2 3" xfId="55"/>
    <cellStyle name="20% - Accent3 2" xfId="56"/>
    <cellStyle name="20% - Accent3 2 2" xfId="57"/>
    <cellStyle name="20% - Accent3 2 2 2" xfId="58"/>
    <cellStyle name="20% - Accent3 2 3" xfId="59"/>
    <cellStyle name="20% - Accent4 2" xfId="60"/>
    <cellStyle name="20% - Accent4 2 2" xfId="61"/>
    <cellStyle name="20% - Accent4 2 2 2" xfId="62"/>
    <cellStyle name="20% - Accent4 2 3" xfId="63"/>
    <cellStyle name="20% - Accent5 2" xfId="64"/>
    <cellStyle name="20% - Accent5 2 2" xfId="65"/>
    <cellStyle name="20% - Accent5 2 2 2" xfId="66"/>
    <cellStyle name="20% - Accent5 2 3" xfId="67"/>
    <cellStyle name="20% - Accent6 2" xfId="68"/>
    <cellStyle name="20% - Accent6 2 2" xfId="69"/>
    <cellStyle name="20% - Accent6 2 2 2" xfId="70"/>
    <cellStyle name="20% - Accent6 2 3" xfId="71"/>
    <cellStyle name="20% - Isticanje1" xfId="72"/>
    <cellStyle name="20% - Isticanje1 2" xfId="73"/>
    <cellStyle name="20% - Isticanje1 2 2" xfId="74"/>
    <cellStyle name="20% - Isticanje1 2 2 2" xfId="75"/>
    <cellStyle name="20% - Isticanje1 2 3" xfId="76"/>
    <cellStyle name="20% - Isticanje1 3" xfId="77"/>
    <cellStyle name="20% - Isticanje1 3 2" xfId="78"/>
    <cellStyle name="20% - Isticanje1 4" xfId="79"/>
    <cellStyle name="20% - Isticanje1_Troskovnik_ TIPSKI_2_MALE" xfId="80"/>
    <cellStyle name="20% - Isticanje2" xfId="81"/>
    <cellStyle name="20% - Isticanje2 2" xfId="82"/>
    <cellStyle name="20% - Isticanje2 2 2" xfId="83"/>
    <cellStyle name="20% - Isticanje2 2 2 2" xfId="84"/>
    <cellStyle name="20% - Isticanje2 2 3" xfId="85"/>
    <cellStyle name="20% - Isticanje2 3" xfId="86"/>
    <cellStyle name="20% - Isticanje2 3 2" xfId="87"/>
    <cellStyle name="20% - Isticanje2 4" xfId="88"/>
    <cellStyle name="20% - Isticanje2_Troskovnik_ TIPSKI_2_MALE" xfId="89"/>
    <cellStyle name="20% - Isticanje3" xfId="90"/>
    <cellStyle name="20% - Isticanje3 2" xfId="91"/>
    <cellStyle name="20% - Isticanje3 2 2" xfId="92"/>
    <cellStyle name="20% - Isticanje3 2 2 2" xfId="93"/>
    <cellStyle name="20% - Isticanje3 2 3" xfId="94"/>
    <cellStyle name="20% - Isticanje3 3" xfId="95"/>
    <cellStyle name="20% - Isticanje3 3 2" xfId="96"/>
    <cellStyle name="20% - Isticanje3 4" xfId="97"/>
    <cellStyle name="20% - Isticanje3_Troskovnik_ TIPSKI_2_MALE" xfId="98"/>
    <cellStyle name="20% - Isticanje4" xfId="99"/>
    <cellStyle name="20% - Isticanje4 2" xfId="100"/>
    <cellStyle name="20% - Isticanje4 2 2" xfId="101"/>
    <cellStyle name="20% - Isticanje4 2 2 2" xfId="102"/>
    <cellStyle name="20% - Isticanje4 2 3" xfId="103"/>
    <cellStyle name="20% - Isticanje4 3" xfId="104"/>
    <cellStyle name="20% - Isticanje4 3 2" xfId="105"/>
    <cellStyle name="20% - Isticanje4 4" xfId="106"/>
    <cellStyle name="20% - Isticanje4_Troskovnik_ TIPSKI_2_MALE" xfId="107"/>
    <cellStyle name="20% - Isticanje5" xfId="108"/>
    <cellStyle name="20% - Isticanje5 2" xfId="109"/>
    <cellStyle name="20% - Isticanje5 2 2" xfId="110"/>
    <cellStyle name="20% - Isticanje5 2 2 2" xfId="111"/>
    <cellStyle name="20% - Isticanje5 2 3" xfId="112"/>
    <cellStyle name="20% - Isticanje5 3" xfId="113"/>
    <cellStyle name="20% - Isticanje5 3 2" xfId="114"/>
    <cellStyle name="20% - Isticanje5 4" xfId="115"/>
    <cellStyle name="20% - Isticanje5_Troskovnik_ TIPSKI_2_MALE" xfId="116"/>
    <cellStyle name="20% - Isticanje6" xfId="117"/>
    <cellStyle name="20% - Isticanje6 2" xfId="118"/>
    <cellStyle name="20% - Isticanje6 2 2" xfId="119"/>
    <cellStyle name="20% - Isticanje6 2 2 2" xfId="120"/>
    <cellStyle name="20% - Isticanje6 2 3" xfId="121"/>
    <cellStyle name="20% - Isticanje6 3" xfId="122"/>
    <cellStyle name="20% - Isticanje6 3 2" xfId="123"/>
    <cellStyle name="20% - Isticanje6 4" xfId="124"/>
    <cellStyle name="20% - Isticanje6_Troskovnik_ TIPSKI_2_MALE" xfId="125"/>
    <cellStyle name="40% - Accent1 2" xfId="126"/>
    <cellStyle name="40% - Accent1 2 2" xfId="127"/>
    <cellStyle name="40% - Accent1 2 2 2" xfId="128"/>
    <cellStyle name="40% - Accent1 2 3" xfId="129"/>
    <cellStyle name="40% - Accent2 2" xfId="130"/>
    <cellStyle name="40% - Accent2 2 2" xfId="131"/>
    <cellStyle name="40% - Accent2 2 2 2" xfId="132"/>
    <cellStyle name="40% - Accent2 2 3" xfId="133"/>
    <cellStyle name="40% - Accent3 2" xfId="134"/>
    <cellStyle name="40% - Accent3 2 2" xfId="135"/>
    <cellStyle name="40% - Accent3 2 2 2" xfId="136"/>
    <cellStyle name="40% - Accent3 2 3" xfId="137"/>
    <cellStyle name="40% - Accent4 2" xfId="138"/>
    <cellStyle name="40% - Accent4 2 2" xfId="139"/>
    <cellStyle name="40% - Accent4 2 2 2" xfId="140"/>
    <cellStyle name="40% - Accent4 2 3" xfId="141"/>
    <cellStyle name="40% - Accent5 2" xfId="142"/>
    <cellStyle name="40% - Accent5 2 2" xfId="143"/>
    <cellStyle name="40% - Accent5 2 2 2" xfId="144"/>
    <cellStyle name="40% - Accent5 2 3" xfId="145"/>
    <cellStyle name="40% - Accent6 2" xfId="146"/>
    <cellStyle name="40% - Accent6 2 2" xfId="147"/>
    <cellStyle name="40% - Accent6 2 2 2" xfId="148"/>
    <cellStyle name="40% - Accent6 2 3" xfId="149"/>
    <cellStyle name="40% - Isticanje1" xfId="150"/>
    <cellStyle name="40% - Isticanje1 2" xfId="151"/>
    <cellStyle name="40% - Isticanje1 2 2" xfId="152"/>
    <cellStyle name="40% - Isticanje1 2 2 2" xfId="153"/>
    <cellStyle name="40% - Isticanje1 2 3" xfId="154"/>
    <cellStyle name="40% - Isticanje1 3" xfId="155"/>
    <cellStyle name="40% - Isticanje1 3 2" xfId="156"/>
    <cellStyle name="40% - Isticanje1 4" xfId="157"/>
    <cellStyle name="40% - Isticanje1_Troskovnik_ TIPSKI_2_MALE" xfId="158"/>
    <cellStyle name="40% - Isticanje2" xfId="159"/>
    <cellStyle name="40% - Isticanje2 2" xfId="160"/>
    <cellStyle name="40% - Isticanje2 2 2" xfId="161"/>
    <cellStyle name="40% - Isticanje2 2 2 2" xfId="162"/>
    <cellStyle name="40% - Isticanje2 2 3" xfId="163"/>
    <cellStyle name="40% - Isticanje2 3" xfId="164"/>
    <cellStyle name="40% - Isticanje2 3 2" xfId="165"/>
    <cellStyle name="40% - Isticanje2 4" xfId="166"/>
    <cellStyle name="40% - Isticanje2_Troskovnik_ TIPSKI_2_MALE" xfId="167"/>
    <cellStyle name="40% - Isticanje3" xfId="168"/>
    <cellStyle name="40% - Isticanje3 2" xfId="169"/>
    <cellStyle name="40% - Isticanje3 2 2" xfId="170"/>
    <cellStyle name="40% - Isticanje3 2 2 2" xfId="171"/>
    <cellStyle name="40% - Isticanje3 2 3" xfId="172"/>
    <cellStyle name="40% - Isticanje3 3" xfId="173"/>
    <cellStyle name="40% - Isticanje3 3 2" xfId="174"/>
    <cellStyle name="40% - Isticanje3 4" xfId="175"/>
    <cellStyle name="40% - Isticanje3_Troskovnik_ TIPSKI_2_MALE" xfId="176"/>
    <cellStyle name="40% - Isticanje4" xfId="177"/>
    <cellStyle name="40% - Isticanje4 2" xfId="178"/>
    <cellStyle name="40% - Isticanje4 2 2" xfId="179"/>
    <cellStyle name="40% - Isticanje4 2 2 2" xfId="180"/>
    <cellStyle name="40% - Isticanje4 2 3" xfId="181"/>
    <cellStyle name="40% - Isticanje4 3" xfId="182"/>
    <cellStyle name="40% - Isticanje4 3 2" xfId="183"/>
    <cellStyle name="40% - Isticanje4 4" xfId="184"/>
    <cellStyle name="40% - Isticanje4_Troskovnik_ TIPSKI_2_MALE" xfId="185"/>
    <cellStyle name="40% - Isticanje5" xfId="186"/>
    <cellStyle name="40% - Isticanje5 2" xfId="187"/>
    <cellStyle name="40% - Isticanje5 2 2" xfId="188"/>
    <cellStyle name="40% - Isticanje5 2 2 2" xfId="189"/>
    <cellStyle name="40% - Isticanje5 2 3" xfId="190"/>
    <cellStyle name="40% - Isticanje5 3" xfId="191"/>
    <cellStyle name="40% - Isticanje5 3 2" xfId="192"/>
    <cellStyle name="40% - Isticanje5 4" xfId="193"/>
    <cellStyle name="40% - Isticanje5_Troskovnik_ TIPSKI_2_MALE" xfId="194"/>
    <cellStyle name="40% - Isticanje6" xfId="195"/>
    <cellStyle name="40% - Isticanje6 2" xfId="196"/>
    <cellStyle name="40% - Isticanje6 2 2" xfId="197"/>
    <cellStyle name="40% - Isticanje6 2 2 2" xfId="198"/>
    <cellStyle name="40% - Isticanje6 2 3" xfId="199"/>
    <cellStyle name="40% - Isticanje6 3" xfId="200"/>
    <cellStyle name="40% - Isticanje6 3 2" xfId="201"/>
    <cellStyle name="40% - Isticanje6 4" xfId="202"/>
    <cellStyle name="40% - Isticanje6_Troskovnik_ TIPSKI_2_MALE" xfId="203"/>
    <cellStyle name="40% - Naglasak1" xfId="204"/>
    <cellStyle name="40% - Naglasak1 2" xfId="205"/>
    <cellStyle name="40% - Naglasak1 2 2" xfId="206"/>
    <cellStyle name="40% - Naglasak1 3" xfId="207"/>
    <cellStyle name="60% - Accent1 2" xfId="208"/>
    <cellStyle name="60% - Accent1 2 2" xfId="209"/>
    <cellStyle name="60% - Accent2 2" xfId="210"/>
    <cellStyle name="60% - Accent2 2 2" xfId="211"/>
    <cellStyle name="60% - Accent3 2" xfId="212"/>
    <cellStyle name="60% - Accent3 2 2" xfId="213"/>
    <cellStyle name="60% - Accent4 2" xfId="214"/>
    <cellStyle name="60% - Accent4 2 2" xfId="215"/>
    <cellStyle name="60% - Accent5 2" xfId="216"/>
    <cellStyle name="60% - Accent5 2 2" xfId="217"/>
    <cellStyle name="60% - Accent6 2" xfId="218"/>
    <cellStyle name="60% - Accent6 2 2" xfId="219"/>
    <cellStyle name="60% - Isticanje1" xfId="220"/>
    <cellStyle name="60% - Isticanje1 2" xfId="221"/>
    <cellStyle name="60% - Isticanje1 2 2" xfId="222"/>
    <cellStyle name="60% - Isticanje1 3" xfId="223"/>
    <cellStyle name="60% - Isticanje2" xfId="224"/>
    <cellStyle name="60% - Isticanje2 2" xfId="225"/>
    <cellStyle name="60% - Isticanje2 2 2" xfId="226"/>
    <cellStyle name="60% - Isticanje2 3" xfId="227"/>
    <cellStyle name="60% - Isticanje3" xfId="228"/>
    <cellStyle name="60% - Isticanje3 2" xfId="229"/>
    <cellStyle name="60% - Isticanje3 2 2" xfId="230"/>
    <cellStyle name="60% - Isticanje3 3" xfId="231"/>
    <cellStyle name="60% - Isticanje4" xfId="232"/>
    <cellStyle name="60% - Isticanje4 2" xfId="233"/>
    <cellStyle name="60% - Isticanje4 2 2" xfId="234"/>
    <cellStyle name="60% - Isticanje4 3" xfId="235"/>
    <cellStyle name="60% - Isticanje5" xfId="236"/>
    <cellStyle name="60% - Isticanje5 2" xfId="237"/>
    <cellStyle name="60% - Isticanje5 2 2" xfId="238"/>
    <cellStyle name="60% - Isticanje5 3" xfId="239"/>
    <cellStyle name="60% - Isticanje6" xfId="240"/>
    <cellStyle name="60% - Isticanje6 2" xfId="241"/>
    <cellStyle name="60% - Isticanje6 2 2" xfId="242"/>
    <cellStyle name="60% - Isticanje6 3" xfId="243"/>
    <cellStyle name="Accent1 2" xfId="244"/>
    <cellStyle name="Accent1 2 2" xfId="245"/>
    <cellStyle name="Accent2 2" xfId="246"/>
    <cellStyle name="Accent2 2 2" xfId="247"/>
    <cellStyle name="Accent3 2" xfId="248"/>
    <cellStyle name="Accent3 2 2" xfId="249"/>
    <cellStyle name="Accent4 2" xfId="250"/>
    <cellStyle name="Accent4 2 2" xfId="251"/>
    <cellStyle name="Accent5 2" xfId="252"/>
    <cellStyle name="Accent5 2 2" xfId="253"/>
    <cellStyle name="Accent6 2" xfId="254"/>
    <cellStyle name="Accent6 2 2" xfId="255"/>
    <cellStyle name="Bad 2" xfId="256"/>
    <cellStyle name="Bad 2 2" xfId="257"/>
    <cellStyle name="Bilješka" xfId="258"/>
    <cellStyle name="Bilješka 2" xfId="259"/>
    <cellStyle name="Bilješka 2 2" xfId="260"/>
    <cellStyle name="Bilješka 2 2 2" xfId="261"/>
    <cellStyle name="Bilješka 2 2 3" xfId="262"/>
    <cellStyle name="Bilješka 2 3" xfId="263"/>
    <cellStyle name="Bilješka 2 4" xfId="264"/>
    <cellStyle name="Bilješka 3" xfId="265"/>
    <cellStyle name="Bilješka 3 2" xfId="266"/>
    <cellStyle name="Bilješka 3 3" xfId="267"/>
    <cellStyle name="Bilješka 4" xfId="268"/>
    <cellStyle name="Bilješka 5" xfId="269"/>
    <cellStyle name="Bilješka_Troskovnik_ TIPSKI_2_MALE" xfId="270"/>
    <cellStyle name="Calculation 2" xfId="271"/>
    <cellStyle name="Calculation 2 2" xfId="272"/>
    <cellStyle name="Calculation 2 2 2" xfId="273"/>
    <cellStyle name="Calculation 2 2 2 2" xfId="274"/>
    <cellStyle name="Calculation 2 2 2 3" xfId="275"/>
    <cellStyle name="Calculation 2 2 3" xfId="276"/>
    <cellStyle name="Calculation 2 2 4" xfId="277"/>
    <cellStyle name="Calculation 2 3" xfId="278"/>
    <cellStyle name="Calculation 2 3 2" xfId="279"/>
    <cellStyle name="Calculation 2 3 3" xfId="280"/>
    <cellStyle name="Calculation 2 4" xfId="281"/>
    <cellStyle name="Calculation 2 5" xfId="282"/>
    <cellStyle name="Calculation 2_TROŠKOVNIK PROJEKT OS 09092013." xfId="283"/>
    <cellStyle name="Check Cell 2" xfId="284"/>
    <cellStyle name="Check Cell 2 2" xfId="285"/>
    <cellStyle name="Comma [0] 2" xfId="286"/>
    <cellStyle name="Comma [0] 2 2" xfId="287"/>
    <cellStyle name="Comma [0] 3" xfId="288"/>
    <cellStyle name="Comma [0] 3 2" xfId="289"/>
    <cellStyle name="Comma [0] 4" xfId="290"/>
    <cellStyle name="Comma [0] 4 2" xfId="291"/>
    <cellStyle name="Comma 10" xfId="292"/>
    <cellStyle name="Comma 10 2" xfId="293"/>
    <cellStyle name="Comma 11" xfId="294"/>
    <cellStyle name="Comma 11 2" xfId="295"/>
    <cellStyle name="Comma 12" xfId="296"/>
    <cellStyle name="Comma 12 2" xfId="297"/>
    <cellStyle name="Comma 13" xfId="298"/>
    <cellStyle name="Comma 13 2" xfId="299"/>
    <cellStyle name="Comma 2 2 2" xfId="300"/>
    <cellStyle name="Comma 2 2 2 2" xfId="301"/>
    <cellStyle name="Comma 2 2 3" xfId="302"/>
    <cellStyle name="Comma 2 2 4" xfId="303"/>
    <cellStyle name="Comma 2 2 4 2" xfId="304"/>
    <cellStyle name="Comma 2 3" xfId="305"/>
    <cellStyle name="Comma 2 4" xfId="306"/>
    <cellStyle name="Comma 2 4 2" xfId="307"/>
    <cellStyle name="Comma 3 2" xfId="308"/>
    <cellStyle name="Comma 3 3" xfId="309"/>
    <cellStyle name="Comma 3 3 2" xfId="310"/>
    <cellStyle name="Comma 4 2" xfId="311"/>
    <cellStyle name="Comma 4 3" xfId="312"/>
    <cellStyle name="Comma 4 3 2" xfId="313"/>
    <cellStyle name="Comma 5" xfId="314"/>
    <cellStyle name="Comma 5 2" xfId="315"/>
    <cellStyle name="Comma 6" xfId="316"/>
    <cellStyle name="Comma 6 2" xfId="317"/>
    <cellStyle name="Comma 7" xfId="318"/>
    <cellStyle name="Comma 7 2" xfId="319"/>
    <cellStyle name="Comma 8" xfId="320"/>
    <cellStyle name="Comma 8 2" xfId="321"/>
    <cellStyle name="Comma 9" xfId="322"/>
    <cellStyle name="Comma 9 2" xfId="323"/>
    <cellStyle name="Currency [0] 2" xfId="324"/>
    <cellStyle name="Currency [0] 2 2" xfId="325"/>
    <cellStyle name="Currency [0] 3" xfId="326"/>
    <cellStyle name="Currency [0] 3 2" xfId="327"/>
    <cellStyle name="Currency [0] 4" xfId="328"/>
    <cellStyle name="Currency [0] 4 2" xfId="329"/>
    <cellStyle name="Currency 10" xfId="330"/>
    <cellStyle name="Currency 10 2" xfId="331"/>
    <cellStyle name="Currency 11" xfId="332"/>
    <cellStyle name="Currency 11 2" xfId="333"/>
    <cellStyle name="Currency 12" xfId="334"/>
    <cellStyle name="Currency 12 2" xfId="335"/>
    <cellStyle name="Currency 2" xfId="336"/>
    <cellStyle name="Currency 2 2" xfId="337"/>
    <cellStyle name="Currency 3" xfId="338"/>
    <cellStyle name="Currency 3 2" xfId="339"/>
    <cellStyle name="Currency 4" xfId="340"/>
    <cellStyle name="Currency 4 2" xfId="341"/>
    <cellStyle name="Currency 5" xfId="342"/>
    <cellStyle name="Currency 5 2" xfId="343"/>
    <cellStyle name="Currency 6" xfId="344"/>
    <cellStyle name="Currency 6 2" xfId="345"/>
    <cellStyle name="Currency 7" xfId="346"/>
    <cellStyle name="Currency 7 2" xfId="347"/>
    <cellStyle name="Currency 8" xfId="348"/>
    <cellStyle name="Currency 8 2" xfId="349"/>
    <cellStyle name="Currency 9" xfId="350"/>
    <cellStyle name="Currency 9 2" xfId="351"/>
    <cellStyle name="Dobro" xfId="352"/>
    <cellStyle name="Dobro 2" xfId="353"/>
    <cellStyle name="Dobro 2 2" xfId="354"/>
    <cellStyle name="Dobro 3" xfId="355"/>
    <cellStyle name="Euro" xfId="356"/>
    <cellStyle name="Euro 2" xfId="357"/>
    <cellStyle name="Explanatory Text 2" xfId="358"/>
    <cellStyle name="Explanatory Text 2 2" xfId="359"/>
    <cellStyle name="Good 2" xfId="360"/>
    <cellStyle name="Good 2 2" xfId="361"/>
    <cellStyle name="Heading 1 2" xfId="362"/>
    <cellStyle name="Heading 1 2 2" xfId="363"/>
    <cellStyle name="Heading 2 2" xfId="364"/>
    <cellStyle name="Heading 2 2 2" xfId="365"/>
    <cellStyle name="Heading 3 2" xfId="366"/>
    <cellStyle name="Heading 3 2 2" xfId="367"/>
    <cellStyle name="Heading 4 2" xfId="368"/>
    <cellStyle name="Heading 4 2 2" xfId="369"/>
    <cellStyle name="Input 2" xfId="370"/>
    <cellStyle name="Input 2 2" xfId="371"/>
    <cellStyle name="Input 2 2 2" xfId="372"/>
    <cellStyle name="Input 2 2 2 2" xfId="373"/>
    <cellStyle name="Input 2 2 2 3" xfId="374"/>
    <cellStyle name="Input 2 2 3" xfId="375"/>
    <cellStyle name="Input 2 2 4" xfId="376"/>
    <cellStyle name="Input 2 3" xfId="377"/>
    <cellStyle name="Input 2 3 2" xfId="378"/>
    <cellStyle name="Input 2 3 3" xfId="379"/>
    <cellStyle name="Input 2 4" xfId="380"/>
    <cellStyle name="Input 2 5" xfId="381"/>
    <cellStyle name="Input 2_TROŠKOVNIK PROJEKT OS 09092013." xfId="382"/>
    <cellStyle name="Isticanje1" xfId="383"/>
    <cellStyle name="Isticanje1 2" xfId="384"/>
    <cellStyle name="Isticanje1 2 2" xfId="385"/>
    <cellStyle name="Isticanje1 3" xfId="386"/>
    <cellStyle name="Isticanje2" xfId="387"/>
    <cellStyle name="Isticanje2 2" xfId="388"/>
    <cellStyle name="Isticanje2 2 2" xfId="389"/>
    <cellStyle name="Isticanje2 3" xfId="390"/>
    <cellStyle name="Isticanje3" xfId="391"/>
    <cellStyle name="Isticanje3 2" xfId="392"/>
    <cellStyle name="Isticanje3 2 2" xfId="393"/>
    <cellStyle name="Isticanje3 3" xfId="394"/>
    <cellStyle name="Isticanje4" xfId="395"/>
    <cellStyle name="Isticanje4 2" xfId="396"/>
    <cellStyle name="Isticanje4 2 2" xfId="397"/>
    <cellStyle name="Isticanje4 3" xfId="398"/>
    <cellStyle name="Isticanje5" xfId="399"/>
    <cellStyle name="Isticanje5 2" xfId="400"/>
    <cellStyle name="Isticanje5 2 2" xfId="401"/>
    <cellStyle name="Isticanje5 3" xfId="402"/>
    <cellStyle name="Isticanje6" xfId="403"/>
    <cellStyle name="Isticanje6 2" xfId="404"/>
    <cellStyle name="Isticanje6 2 2" xfId="405"/>
    <cellStyle name="Isticanje6 3" xfId="406"/>
    <cellStyle name="Izlaz" xfId="407"/>
    <cellStyle name="Izlaz 2" xfId="408"/>
    <cellStyle name="Izlaz 2 2" xfId="409"/>
    <cellStyle name="Izlaz 2 2 2" xfId="410"/>
    <cellStyle name="Izlaz 2 2 3" xfId="411"/>
    <cellStyle name="Izlaz 2 3" xfId="412"/>
    <cellStyle name="Izlaz 2 4" xfId="413"/>
    <cellStyle name="Izlaz 3" xfId="414"/>
    <cellStyle name="Izlaz 3 2" xfId="415"/>
    <cellStyle name="Izlaz 3 3" xfId="416"/>
    <cellStyle name="Izlaz 4" xfId="417"/>
    <cellStyle name="Izlaz 5" xfId="418"/>
    <cellStyle name="Izlaz_Troskovnik_ TIPSKI_2_MALE" xfId="419"/>
    <cellStyle name="Izračun" xfId="420"/>
    <cellStyle name="Izračun 2" xfId="421"/>
    <cellStyle name="Izračun 2 2" xfId="422"/>
    <cellStyle name="Izračun 2 2 2" xfId="423"/>
    <cellStyle name="Izračun 2 2 3" xfId="424"/>
    <cellStyle name="Izračun 2 3" xfId="425"/>
    <cellStyle name="Izračun 2 4" xfId="426"/>
    <cellStyle name="Izračun 3" xfId="427"/>
    <cellStyle name="Izračun 3 2" xfId="428"/>
    <cellStyle name="Izračun 3 3" xfId="429"/>
    <cellStyle name="Izračun 4" xfId="430"/>
    <cellStyle name="Izračun 5" xfId="431"/>
    <cellStyle name="Izračun_Troskovnik_ TIPSKI_2_MALE" xfId="432"/>
    <cellStyle name="L1" xfId="433"/>
    <cellStyle name="L1 2" xfId="434"/>
    <cellStyle name="L1 2 2" xfId="435"/>
    <cellStyle name="L1 2 2 2" xfId="436"/>
    <cellStyle name="L1 2 2 2 2" xfId="437"/>
    <cellStyle name="L1 2 2 2 2 2" xfId="438"/>
    <cellStyle name="L1 2 2 2 2 2 2" xfId="439"/>
    <cellStyle name="L1 2 2 2 2 2 2 2" xfId="440"/>
    <cellStyle name="L1 2 2 2 2 3" xfId="441"/>
    <cellStyle name="L1 2 2 2 2 3 2" xfId="442"/>
    <cellStyle name="L1 2 2 2 3" xfId="443"/>
    <cellStyle name="L1 2 2 2 3 2" xfId="444"/>
    <cellStyle name="L1 2 2 2 3 2 2" xfId="445"/>
    <cellStyle name="L1 2 2 2 4" xfId="446"/>
    <cellStyle name="L1 2 2 2 4 2" xfId="447"/>
    <cellStyle name="L1 2 2 3" xfId="448"/>
    <cellStyle name="L1 2 2 3 2" xfId="449"/>
    <cellStyle name="L1 2 2 3 2 2" xfId="450"/>
    <cellStyle name="L1 2 2 3 2 2 2" xfId="451"/>
    <cellStyle name="L1 2 2 3 3" xfId="452"/>
    <cellStyle name="L1 2 2 3 3 2" xfId="453"/>
    <cellStyle name="L1 2 2 4" xfId="454"/>
    <cellStyle name="L1 2 2 4 2" xfId="455"/>
    <cellStyle name="L1 2 2 4 2 2" xfId="456"/>
    <cellStyle name="L1 2 2 5" xfId="457"/>
    <cellStyle name="L1 2 2 5 2" xfId="458"/>
    <cellStyle name="L1 2 3" xfId="459"/>
    <cellStyle name="L1 2 3 2" xfId="460"/>
    <cellStyle name="L1 2 3 2 2" xfId="461"/>
    <cellStyle name="L1 2 3 2 2 2" xfId="462"/>
    <cellStyle name="L1 2 3 2 2 2 2" xfId="463"/>
    <cellStyle name="L1 2 3 2 3" xfId="464"/>
    <cellStyle name="L1 2 3 2 3 2" xfId="465"/>
    <cellStyle name="L1 2 3 3" xfId="466"/>
    <cellStyle name="L1 2 3 3 2" xfId="467"/>
    <cellStyle name="L1 2 3 3 2 2" xfId="468"/>
    <cellStyle name="L1 2 3 4" xfId="469"/>
    <cellStyle name="L1 2 3 4 2" xfId="470"/>
    <cellStyle name="L1 2 4" xfId="471"/>
    <cellStyle name="L1 2 4 2" xfId="472"/>
    <cellStyle name="L1 2 4 2 2" xfId="473"/>
    <cellStyle name="L1 2 4 2 2 2" xfId="474"/>
    <cellStyle name="L1 2 4 3" xfId="475"/>
    <cellStyle name="L1 2 4 3 2" xfId="476"/>
    <cellStyle name="L1 2 5" xfId="477"/>
    <cellStyle name="L1 2 5 2" xfId="478"/>
    <cellStyle name="L1 2 5 2 2" xfId="479"/>
    <cellStyle name="L1 2 6" xfId="480"/>
    <cellStyle name="L1 2 6 2" xfId="481"/>
    <cellStyle name="L1 3" xfId="482"/>
    <cellStyle name="L1 3 2" xfId="483"/>
    <cellStyle name="L1 3 2 2" xfId="484"/>
    <cellStyle name="L1 3 2 2 2" xfId="485"/>
    <cellStyle name="L1 3 2 2 2 2" xfId="486"/>
    <cellStyle name="L1 3 2 2 2 2 2" xfId="487"/>
    <cellStyle name="L1 3 2 2 3" xfId="488"/>
    <cellStyle name="L1 3 2 2 3 2" xfId="489"/>
    <cellStyle name="L1 3 2 3" xfId="490"/>
    <cellStyle name="L1 3 2 3 2" xfId="491"/>
    <cellStyle name="L1 3 2 3 2 2" xfId="492"/>
    <cellStyle name="L1 3 2 4" xfId="493"/>
    <cellStyle name="L1 3 2 4 2" xfId="494"/>
    <cellStyle name="L1 3 3" xfId="495"/>
    <cellStyle name="L1 3 3 2" xfId="496"/>
    <cellStyle name="L1 3 3 2 2" xfId="497"/>
    <cellStyle name="L1 3 3 2 2 2" xfId="498"/>
    <cellStyle name="L1 3 3 3" xfId="499"/>
    <cellStyle name="L1 3 3 3 2" xfId="500"/>
    <cellStyle name="L1 3 4" xfId="501"/>
    <cellStyle name="L1 3 4 2" xfId="502"/>
    <cellStyle name="L1 3 4 2 2" xfId="503"/>
    <cellStyle name="L1 3 5" xfId="504"/>
    <cellStyle name="L1 3 5 2" xfId="505"/>
    <cellStyle name="L1 4" xfId="506"/>
    <cellStyle name="L1 4 2" xfId="507"/>
    <cellStyle name="L1 4 2 2" xfId="508"/>
    <cellStyle name="L1 4 2 2 2" xfId="509"/>
    <cellStyle name="L1 4 2 2 2 2" xfId="510"/>
    <cellStyle name="L1 4 2 3" xfId="511"/>
    <cellStyle name="L1 4 2 3 2" xfId="512"/>
    <cellStyle name="L1 4 3" xfId="513"/>
    <cellStyle name="L1 4 3 2" xfId="514"/>
    <cellStyle name="L1 4 3 2 2" xfId="515"/>
    <cellStyle name="L1 4 4" xfId="516"/>
    <cellStyle name="L1 4 4 2" xfId="517"/>
    <cellStyle name="L1 5" xfId="518"/>
    <cellStyle name="L1 5 2" xfId="519"/>
    <cellStyle name="L1 5 2 2" xfId="520"/>
    <cellStyle name="L1 5 2 2 2" xfId="521"/>
    <cellStyle name="L1 5 3" xfId="522"/>
    <cellStyle name="L1 5 3 2" xfId="523"/>
    <cellStyle name="L1 6" xfId="524"/>
    <cellStyle name="L1 6 2" xfId="525"/>
    <cellStyle name="L1 6 2 2" xfId="526"/>
    <cellStyle name="L1 7" xfId="527"/>
    <cellStyle name="L1 7 2" xfId="528"/>
    <cellStyle name="L1_TROŠKOVNIK PROJEKT OS 09092013." xfId="529"/>
    <cellStyle name="Linked Cell 2" xfId="530"/>
    <cellStyle name="Linked Cell 2 2" xfId="531"/>
    <cellStyle name="Loše" xfId="532"/>
    <cellStyle name="Loše 2" xfId="533"/>
    <cellStyle name="Loše 2 2" xfId="534"/>
    <cellStyle name="Loše 3" xfId="535"/>
    <cellStyle name="Naslov 1" xfId="536"/>
    <cellStyle name="Naslov 1 2" xfId="537"/>
    <cellStyle name="Naslov 1 2 2" xfId="538"/>
    <cellStyle name="Naslov 1 3" xfId="539"/>
    <cellStyle name="Naslov 1_Troskovnik_ TIPSKI_2_MALE" xfId="540"/>
    <cellStyle name="Naslov 10" xfId="541"/>
    <cellStyle name="Naslov 11" xfId="542"/>
    <cellStyle name="Naslov 12" xfId="543"/>
    <cellStyle name="Naslov 13" xfId="544"/>
    <cellStyle name="Naslov 14" xfId="545"/>
    <cellStyle name="Naslov 15" xfId="546"/>
    <cellStyle name="Naslov 16" xfId="547"/>
    <cellStyle name="Naslov 17" xfId="548"/>
    <cellStyle name="Naslov 17 2" xfId="549"/>
    <cellStyle name="Naslov 18" xfId="550"/>
    <cellStyle name="Naslov 18 2" xfId="551"/>
    <cellStyle name="Naslov 19" xfId="552"/>
    <cellStyle name="Naslov 19 2" xfId="553"/>
    <cellStyle name="Naslov 2" xfId="554"/>
    <cellStyle name="Naslov 2 2" xfId="555"/>
    <cellStyle name="Naslov 2 2 2" xfId="556"/>
    <cellStyle name="Naslov 2 3" xfId="557"/>
    <cellStyle name="Naslov 2_Troskovnik_ TIPSKI_2_MALE" xfId="558"/>
    <cellStyle name="Naslov 20" xfId="559"/>
    <cellStyle name="Naslov 20 2" xfId="560"/>
    <cellStyle name="Naslov 3" xfId="561"/>
    <cellStyle name="Naslov 3 2" xfId="562"/>
    <cellStyle name="Naslov 3 2 2" xfId="563"/>
    <cellStyle name="Naslov 3 3" xfId="564"/>
    <cellStyle name="Naslov 3_Troskovnik_ TIPSKI_2_MALE" xfId="565"/>
    <cellStyle name="Naslov 4" xfId="566"/>
    <cellStyle name="Naslov 4 2" xfId="567"/>
    <cellStyle name="Naslov 4 2 2" xfId="568"/>
    <cellStyle name="Naslov 4 3" xfId="569"/>
    <cellStyle name="Naslov 5" xfId="570"/>
    <cellStyle name="Naslov 5 2" xfId="571"/>
    <cellStyle name="Naslov 6" xfId="572"/>
    <cellStyle name="Naslov 7" xfId="573"/>
    <cellStyle name="Naslov 8" xfId="574"/>
    <cellStyle name="Naslov 9" xfId="575"/>
    <cellStyle name="Neutral 2" xfId="576"/>
    <cellStyle name="Neutral 2 2" xfId="577"/>
    <cellStyle name="Neutralno" xfId="578"/>
    <cellStyle name="Neutralno 2" xfId="579"/>
    <cellStyle name="Neutralno 2 2" xfId="580"/>
    <cellStyle name="Neutralno 3" xfId="581"/>
    <cellStyle name="Normal 10" xfId="582"/>
    <cellStyle name="Normal 10 2" xfId="583"/>
    <cellStyle name="Normal 10 2 2" xfId="584"/>
    <cellStyle name="Normal 10 3" xfId="585"/>
    <cellStyle name="Normal 10 4" xfId="586"/>
    <cellStyle name="Normal 10 4 2" xfId="587"/>
    <cellStyle name="Normal 100" xfId="588"/>
    <cellStyle name="Normal 100 2" xfId="589"/>
    <cellStyle name="Normal 101" xfId="590"/>
    <cellStyle name="Normal 101 2" xfId="591"/>
    <cellStyle name="Normal 102" xfId="592"/>
    <cellStyle name="Normal 103" xfId="593"/>
    <cellStyle name="Normal 103 2" xfId="594"/>
    <cellStyle name="Normal 11" xfId="595"/>
    <cellStyle name="Normal 11 2" xfId="596"/>
    <cellStyle name="Normal 11 2 2" xfId="597"/>
    <cellStyle name="Normal 11 2 2 2" xfId="598"/>
    <cellStyle name="Normal 11 2 2 2 2" xfId="599"/>
    <cellStyle name="Normal 11 2 2 2 2 2" xfId="600"/>
    <cellStyle name="Normal 11 2 2 2 2 2 2" xfId="601"/>
    <cellStyle name="Normal 11 2 2 2 3" xfId="602"/>
    <cellStyle name="Normal 11 2 2 2 3 2" xfId="603"/>
    <cellStyle name="Normal 11 2 2 3" xfId="604"/>
    <cellStyle name="Normal 11 2 2 3 2" xfId="605"/>
    <cellStyle name="Normal 11 2 2 3 2 2" xfId="606"/>
    <cellStyle name="Normal 11 2 2 4" xfId="607"/>
    <cellStyle name="Normal 11 2 2 4 2" xfId="608"/>
    <cellStyle name="Normal 11 2 3" xfId="609"/>
    <cellStyle name="Normal 11 2 3 2" xfId="610"/>
    <cellStyle name="Normal 11 2 3 2 2" xfId="611"/>
    <cellStyle name="Normal 11 2 3 2 2 2" xfId="612"/>
    <cellStyle name="Normal 11 2 3 3" xfId="613"/>
    <cellStyle name="Normal 11 2 3 3 2" xfId="614"/>
    <cellStyle name="Normal 11 2 4" xfId="615"/>
    <cellStyle name="Normal 11 2 4 2" xfId="616"/>
    <cellStyle name="Normal 11 2 4 2 2" xfId="617"/>
    <cellStyle name="Normal 11 2 5" xfId="618"/>
    <cellStyle name="Normal 11 2 5 2" xfId="619"/>
    <cellStyle name="Normal 11 3" xfId="620"/>
    <cellStyle name="Normal 11 3 2" xfId="621"/>
    <cellStyle name="Normal 11 3 2 2" xfId="622"/>
    <cellStyle name="Normal 11 3 2 2 2" xfId="623"/>
    <cellStyle name="Normal 11 3 2 2 2 2" xfId="624"/>
    <cellStyle name="Normal 11 3 2 2 2 2 2" xfId="625"/>
    <cellStyle name="Normal 11 3 2 2 3" xfId="626"/>
    <cellStyle name="Normal 11 3 2 2 3 2" xfId="627"/>
    <cellStyle name="Normal 11 3 2 3" xfId="628"/>
    <cellStyle name="Normal 11 3 2 3 2" xfId="629"/>
    <cellStyle name="Normal 11 3 2 3 2 2" xfId="630"/>
    <cellStyle name="Normal 11 3 2 4" xfId="631"/>
    <cellStyle name="Normal 11 3 2 4 2" xfId="632"/>
    <cellStyle name="Normal 11 3 3" xfId="633"/>
    <cellStyle name="Normal 11 3 3 2" xfId="634"/>
    <cellStyle name="Normal 11 3 3 2 2" xfId="635"/>
    <cellStyle name="Normal 11 3 3 2 2 2" xfId="636"/>
    <cellStyle name="Normal 11 3 3 3" xfId="637"/>
    <cellStyle name="Normal 11 3 3 3 2" xfId="638"/>
    <cellStyle name="Normal 11 3 4" xfId="639"/>
    <cellStyle name="Normal 11 3 4 2" xfId="640"/>
    <cellStyle name="Normal 11 3 4 2 2" xfId="641"/>
    <cellStyle name="Normal 11 3 5" xfId="642"/>
    <cellStyle name="Normal 11 3 5 2" xfId="643"/>
    <cellStyle name="Normal 11 4" xfId="644"/>
    <cellStyle name="Normal 11 4 2" xfId="645"/>
    <cellStyle name="Normal 11 4 2 2" xfId="646"/>
    <cellStyle name="Normal 11 4 2 2 2" xfId="647"/>
    <cellStyle name="Normal 11 4 2 2 2 2" xfId="648"/>
    <cellStyle name="Normal 11 4 2 3" xfId="649"/>
    <cellStyle name="Normal 11 4 2 3 2" xfId="650"/>
    <cellStyle name="Normal 11 4 3" xfId="651"/>
    <cellStyle name="Normal 11 4 3 2" xfId="652"/>
    <cellStyle name="Normal 11 4 3 2 2" xfId="653"/>
    <cellStyle name="Normal 11 4 4" xfId="654"/>
    <cellStyle name="Normal 11 4 4 2" xfId="655"/>
    <cellStyle name="Normal 11 5" xfId="656"/>
    <cellStyle name="Normal 11 5 2" xfId="657"/>
    <cellStyle name="Normal 11 5 2 2" xfId="658"/>
    <cellStyle name="Normal 11 5 2 2 2" xfId="659"/>
    <cellStyle name="Normal 11 5 2 2 2 2" xfId="660"/>
    <cellStyle name="Normal 11 5 2 3" xfId="661"/>
    <cellStyle name="Normal 11 5 2 3 2" xfId="662"/>
    <cellStyle name="Normal 11 5 3" xfId="663"/>
    <cellStyle name="Normal 11 5 3 2" xfId="664"/>
    <cellStyle name="Normal 11 5 3 2 2" xfId="665"/>
    <cellStyle name="Normal 11 5 4" xfId="666"/>
    <cellStyle name="Normal 11 5 4 2" xfId="667"/>
    <cellStyle name="Normal 11 6" xfId="668"/>
    <cellStyle name="Normal 11 6 2" xfId="669"/>
    <cellStyle name="Normal 11 6 2 2" xfId="670"/>
    <cellStyle name="Normal 11 6 2 2 2" xfId="671"/>
    <cellStyle name="Normal 11 6 3" xfId="672"/>
    <cellStyle name="Normal 11 6 3 2" xfId="673"/>
    <cellStyle name="Normal 11 7" xfId="674"/>
    <cellStyle name="Normal 11 7 2" xfId="675"/>
    <cellStyle name="Normal 11 7 2 2" xfId="676"/>
    <cellStyle name="Normal 11 8" xfId="677"/>
    <cellStyle name="Normal 11 8 2" xfId="678"/>
    <cellStyle name="Normal 11_TROŠKOVNIK PROJEKT OS 09092013." xfId="679"/>
    <cellStyle name="Normal 12" xfId="680"/>
    <cellStyle name="Normal 12 2" xfId="681"/>
    <cellStyle name="Normal 12 2 2" xfId="682"/>
    <cellStyle name="Normal 12 3" xfId="683"/>
    <cellStyle name="Normal 13" xfId="684"/>
    <cellStyle name="Normal 13 2" xfId="685"/>
    <cellStyle name="Normal 13 2 2" xfId="686"/>
    <cellStyle name="Normal 13 2 2 2" xfId="687"/>
    <cellStyle name="Normal 13 2 2 2 2" xfId="688"/>
    <cellStyle name="Normal 13 2 2 2 2 2" xfId="689"/>
    <cellStyle name="Normal 13 2 2 3" xfId="690"/>
    <cellStyle name="Normal 13 2 2 3 2" xfId="691"/>
    <cellStyle name="Normal 13 2 3" xfId="692"/>
    <cellStyle name="Normal 13 2 3 2" xfId="693"/>
    <cellStyle name="Normal 13 2 3 2 2" xfId="694"/>
    <cellStyle name="Normal 13 2 4" xfId="695"/>
    <cellStyle name="Normal 13 2 4 2" xfId="696"/>
    <cellStyle name="Normal 13 3" xfId="697"/>
    <cellStyle name="Normal 13 3 2" xfId="698"/>
    <cellStyle name="Normal 13 3 2 2" xfId="699"/>
    <cellStyle name="Normal 13 3 2 2 2" xfId="700"/>
    <cellStyle name="Normal 13 3 2 2 2 2" xfId="701"/>
    <cellStyle name="Normal 13 3 2 3" xfId="702"/>
    <cellStyle name="Normal 13 3 2 3 2" xfId="703"/>
    <cellStyle name="Normal 13 3 3" xfId="704"/>
    <cellStyle name="Normal 13 3 3 2" xfId="705"/>
    <cellStyle name="Normal 13 3 3 2 2" xfId="706"/>
    <cellStyle name="Normal 13 3 4" xfId="707"/>
    <cellStyle name="Normal 13 3 4 2" xfId="708"/>
    <cellStyle name="Normal 13 4" xfId="709"/>
    <cellStyle name="Normal 13 4 2" xfId="710"/>
    <cellStyle name="Normal 13 4 2 2" xfId="711"/>
    <cellStyle name="Normal 13 4 2 2 2" xfId="712"/>
    <cellStyle name="Normal 13 4 3" xfId="713"/>
    <cellStyle name="Normal 13 4 3 2" xfId="714"/>
    <cellStyle name="Normal 13 5" xfId="715"/>
    <cellStyle name="Normal 13 5 2" xfId="716"/>
    <cellStyle name="Normal 13 5 2 2" xfId="717"/>
    <cellStyle name="Normal 13 6" xfId="718"/>
    <cellStyle name="Normal 13 6 2" xfId="719"/>
    <cellStyle name="Normal 13 7" xfId="720"/>
    <cellStyle name="Normal 14" xfId="721"/>
    <cellStyle name="Normal 14 2" xfId="722"/>
    <cellStyle name="Normal 15" xfId="723"/>
    <cellStyle name="Normal 15 2" xfId="724"/>
    <cellStyle name="Normal 16" xfId="725"/>
    <cellStyle name="Normal 16 2" xfId="726"/>
    <cellStyle name="Normal 17" xfId="727"/>
    <cellStyle name="Normal 17 2" xfId="728"/>
    <cellStyle name="Normal 18 2" xfId="729"/>
    <cellStyle name="Normal 18 3" xfId="730"/>
    <cellStyle name="Normal 18 3 2" xfId="731"/>
    <cellStyle name="Normal 19" xfId="732"/>
    <cellStyle name="Normal 19 2" xfId="733"/>
    <cellStyle name="Normal 2 2 2 2" xfId="734"/>
    <cellStyle name="Normal 2 2 2 3" xfId="735"/>
    <cellStyle name="Normal 2 2 2 3 2" xfId="736"/>
    <cellStyle name="Normal 2 2 4" xfId="737"/>
    <cellStyle name="Normal 2 2 4 2" xfId="738"/>
    <cellStyle name="Normal 2 4" xfId="739"/>
    <cellStyle name="Normal 2 4 2" xfId="740"/>
    <cellStyle name="Normal 20" xfId="741"/>
    <cellStyle name="Normal 20 2" xfId="742"/>
    <cellStyle name="Normal 20 2 2" xfId="743"/>
    <cellStyle name="Normal 20 2 2 2" xfId="744"/>
    <cellStyle name="Normal 20 2 2 2 2" xfId="745"/>
    <cellStyle name="Normal 20 2 3" xfId="746"/>
    <cellStyle name="Normal 20 2 3 2" xfId="747"/>
    <cellStyle name="Normal 20 3" xfId="748"/>
    <cellStyle name="Normal 20 3 2" xfId="749"/>
    <cellStyle name="Normal 20 3 2 2" xfId="750"/>
    <cellStyle name="Normal 20 4" xfId="751"/>
    <cellStyle name="Normal 20 4 2" xfId="752"/>
    <cellStyle name="Normal 21" xfId="753"/>
    <cellStyle name="Normal 21 2" xfId="754"/>
    <cellStyle name="Normal 22" xfId="755"/>
    <cellStyle name="Normal 22 2" xfId="756"/>
    <cellStyle name="Normal 23" xfId="757"/>
    <cellStyle name="Normal 23 2" xfId="758"/>
    <cellStyle name="Normal 24" xfId="759"/>
    <cellStyle name="Normal 24 2" xfId="760"/>
    <cellStyle name="Normal 25" xfId="761"/>
    <cellStyle name="Normal 25 2" xfId="762"/>
    <cellStyle name="Normal 26" xfId="763"/>
    <cellStyle name="Normal 26 2" xfId="764"/>
    <cellStyle name="Normal 27" xfId="765"/>
    <cellStyle name="Normal 27 2" xfId="766"/>
    <cellStyle name="Normal 28" xfId="767"/>
    <cellStyle name="Normal 28 2" xfId="768"/>
    <cellStyle name="Normal 28 2 2" xfId="769"/>
    <cellStyle name="Normal 28 2 2 2" xfId="770"/>
    <cellStyle name="Normal 28 3" xfId="771"/>
    <cellStyle name="Normal 28 3 2" xfId="772"/>
    <cellStyle name="Normal 29" xfId="773"/>
    <cellStyle name="Normal 29 2" xfId="774"/>
    <cellStyle name="Normal 3 4" xfId="775"/>
    <cellStyle name="Normal 3 2" xfId="776"/>
    <cellStyle name="Normal 3 2 2" xfId="777"/>
    <cellStyle name="Normal 3 3" xfId="778"/>
    <cellStyle name="Normal 3 3 2" xfId="779"/>
    <cellStyle name="Normal 30" xfId="780"/>
    <cellStyle name="Normal 30 2" xfId="781"/>
    <cellStyle name="Normal 31" xfId="782"/>
    <cellStyle name="Normal 31 2" xfId="783"/>
    <cellStyle name="Normal 32" xfId="784"/>
    <cellStyle name="Normal 32 2" xfId="785"/>
    <cellStyle name="Normal 33" xfId="786"/>
    <cellStyle name="Normal 33 2" xfId="787"/>
    <cellStyle name="Normal 34" xfId="788"/>
    <cellStyle name="Normal 34 2" xfId="789"/>
    <cellStyle name="Normal 34 2 2" xfId="790"/>
    <cellStyle name="Normal 35" xfId="791"/>
    <cellStyle name="Normal 35 2" xfId="792"/>
    <cellStyle name="Normal 36" xfId="793"/>
    <cellStyle name="Normal 36 2" xfId="794"/>
    <cellStyle name="Normal 37" xfId="795"/>
    <cellStyle name="Normal 37 2" xfId="796"/>
    <cellStyle name="Normal 38" xfId="797"/>
    <cellStyle name="Normal 38 2" xfId="798"/>
    <cellStyle name="Normal 39" xfId="799"/>
    <cellStyle name="Normal 39 2" xfId="800"/>
    <cellStyle name="Normal 4 2" xfId="801"/>
    <cellStyle name="Normal 4 3" xfId="802"/>
    <cellStyle name="Normal 4 3 2" xfId="803"/>
    <cellStyle name="Normal 40" xfId="804"/>
    <cellStyle name="Normal 40 2" xfId="805"/>
    <cellStyle name="Normal 41" xfId="806"/>
    <cellStyle name="Normal 41 2" xfId="807"/>
    <cellStyle name="Normal 42" xfId="808"/>
    <cellStyle name="Normal 42 2" xfId="809"/>
    <cellStyle name="Normal 43" xfId="810"/>
    <cellStyle name="Normal 43 2" xfId="811"/>
    <cellStyle name="Normal 44" xfId="812"/>
    <cellStyle name="Normal 44 2" xfId="813"/>
    <cellStyle name="Normal 45" xfId="814"/>
    <cellStyle name="Normal 45 2" xfId="815"/>
    <cellStyle name="Normal 46" xfId="816"/>
    <cellStyle name="Normal 46 2" xfId="817"/>
    <cellStyle name="Normal 47" xfId="818"/>
    <cellStyle name="Normal 47 2" xfId="819"/>
    <cellStyle name="Normal 48" xfId="820"/>
    <cellStyle name="Normal 48 2" xfId="821"/>
    <cellStyle name="Normal 49" xfId="822"/>
    <cellStyle name="Normal 49 2" xfId="823"/>
    <cellStyle name="Normal 5 2" xfId="824"/>
    <cellStyle name="Normal 5 3" xfId="825"/>
    <cellStyle name="Normal 5 3 2" xfId="826"/>
    <cellStyle name="Normal 50" xfId="827"/>
    <cellStyle name="Normal 50 2" xfId="828"/>
    <cellStyle name="Normal 51" xfId="829"/>
    <cellStyle name="Normal 51 2" xfId="830"/>
    <cellStyle name="Normal 52" xfId="831"/>
    <cellStyle name="Normal 52 2" xfId="832"/>
    <cellStyle name="Normal 53" xfId="833"/>
    <cellStyle name="Normal 53 2" xfId="834"/>
    <cellStyle name="Normal 54" xfId="835"/>
    <cellStyle name="Normal 54 2" xfId="836"/>
    <cellStyle name="Normal 55" xfId="837"/>
    <cellStyle name="Normal 55 2" xfId="838"/>
    <cellStyle name="Normal 56" xfId="839"/>
    <cellStyle name="Normal 56 2" xfId="840"/>
    <cellStyle name="Normal 57" xfId="841"/>
    <cellStyle name="Normal 57 2" xfId="842"/>
    <cellStyle name="Normal 58" xfId="843"/>
    <cellStyle name="Normal 58 2" xfId="844"/>
    <cellStyle name="Normal 59" xfId="845"/>
    <cellStyle name="Normal 59 2" xfId="846"/>
    <cellStyle name="Normal 6 2" xfId="847"/>
    <cellStyle name="Normal 6 3" xfId="848"/>
    <cellStyle name="Normal 6 3 2" xfId="849"/>
    <cellStyle name="Normal 60" xfId="850"/>
    <cellStyle name="Normal 60 2" xfId="851"/>
    <cellStyle name="Normal 61" xfId="852"/>
    <cellStyle name="Normal 61 2" xfId="853"/>
    <cellStyle name="Normal 62" xfId="854"/>
    <cellStyle name="Normal 62 2" xfId="855"/>
    <cellStyle name="Normal 63" xfId="856"/>
    <cellStyle name="Normal 63 2" xfId="857"/>
    <cellStyle name="Normal 64" xfId="858"/>
    <cellStyle name="Normal 64 2" xfId="859"/>
    <cellStyle name="Normal 65" xfId="860"/>
    <cellStyle name="Normal 65 2" xfId="861"/>
    <cellStyle name="Normal 66" xfId="862"/>
    <cellStyle name="Normal 66 2" xfId="863"/>
    <cellStyle name="Normal 67" xfId="864"/>
    <cellStyle name="Normal 67 2" xfId="865"/>
    <cellStyle name="Normal 68" xfId="866"/>
    <cellStyle name="Normal 68 2" xfId="867"/>
    <cellStyle name="Normal 69" xfId="868"/>
    <cellStyle name="Normal 69 2" xfId="869"/>
    <cellStyle name="Normal 7" xfId="870"/>
    <cellStyle name="Normal 7 2" xfId="871"/>
    <cellStyle name="Normal 7 2 2" xfId="872"/>
    <cellStyle name="Normal 7 3" xfId="873"/>
    <cellStyle name="Normal 7 3 2" xfId="874"/>
    <cellStyle name="Normal 70" xfId="875"/>
    <cellStyle name="Normal 70 2" xfId="876"/>
    <cellStyle name="Normal 71" xfId="877"/>
    <cellStyle name="Normal 71 2" xfId="878"/>
    <cellStyle name="Normal 72" xfId="879"/>
    <cellStyle name="Normal 72 2" xfId="880"/>
    <cellStyle name="Normal 73" xfId="881"/>
    <cellStyle name="Normal 73 2" xfId="882"/>
    <cellStyle name="Normal 74" xfId="883"/>
    <cellStyle name="Normal 74 2" xfId="884"/>
    <cellStyle name="Normal 75" xfId="885"/>
    <cellStyle name="Normal 75 2" xfId="886"/>
    <cellStyle name="Normal 76" xfId="887"/>
    <cellStyle name="Normal 76 2" xfId="888"/>
    <cellStyle name="Normal 77" xfId="889"/>
    <cellStyle name="Normal 77 2" xfId="890"/>
    <cellStyle name="Normal 78" xfId="891"/>
    <cellStyle name="Normal 78 2" xfId="892"/>
    <cellStyle name="Normal 79" xfId="893"/>
    <cellStyle name="Normal 79 2" xfId="894"/>
    <cellStyle name="Normal 8" xfId="895"/>
    <cellStyle name="Normal 8 2" xfId="896"/>
    <cellStyle name="Normal 8 3" xfId="897"/>
    <cellStyle name="Normal 8 3 2" xfId="898"/>
    <cellStyle name="Normal 80" xfId="899"/>
    <cellStyle name="Normal 80 2" xfId="900"/>
    <cellStyle name="Normal 81" xfId="901"/>
    <cellStyle name="Normal 81 2" xfId="902"/>
    <cellStyle name="Normal 82" xfId="903"/>
    <cellStyle name="Normal 82 2" xfId="904"/>
    <cellStyle name="Normal 83" xfId="905"/>
    <cellStyle name="Normal 83 2" xfId="906"/>
    <cellStyle name="Normal 84" xfId="907"/>
    <cellStyle name="Normal 84 2" xfId="908"/>
    <cellStyle name="Normal 85" xfId="909"/>
    <cellStyle name="Normal 85 2" xfId="910"/>
    <cellStyle name="Normal 86" xfId="911"/>
    <cellStyle name="Normal 86 2" xfId="912"/>
    <cellStyle name="Normal 87" xfId="913"/>
    <cellStyle name="Normal 87 2" xfId="914"/>
    <cellStyle name="Normal 88" xfId="915"/>
    <cellStyle name="Normal 88 2" xfId="916"/>
    <cellStyle name="Normal 89" xfId="917"/>
    <cellStyle name="Normal 89 2" xfId="918"/>
    <cellStyle name="Normal 9" xfId="919"/>
    <cellStyle name="Normal 9 2" xfId="920"/>
    <cellStyle name="Normal 9 3" xfId="921"/>
    <cellStyle name="Normal 90" xfId="922"/>
    <cellStyle name="Normal 90 2" xfId="923"/>
    <cellStyle name="Normal 91" xfId="924"/>
    <cellStyle name="Normal 91 2" xfId="925"/>
    <cellStyle name="Normal 92" xfId="926"/>
    <cellStyle name="Normal 92 2" xfId="927"/>
    <cellStyle name="Normal 93" xfId="928"/>
    <cellStyle name="Normal 93 2" xfId="929"/>
    <cellStyle name="Normal 94" xfId="930"/>
    <cellStyle name="Normal 94 2" xfId="931"/>
    <cellStyle name="Normal 95" xfId="932"/>
    <cellStyle name="Normal 95 2" xfId="933"/>
    <cellStyle name="Normal 96" xfId="934"/>
    <cellStyle name="Normal 96 2" xfId="935"/>
    <cellStyle name="Normal 97" xfId="936"/>
    <cellStyle name="Normal 97 2" xfId="937"/>
    <cellStyle name="Normal 98" xfId="938"/>
    <cellStyle name="Normal 98 2" xfId="939"/>
    <cellStyle name="Normal 99" xfId="940"/>
    <cellStyle name="Normal 99 2" xfId="941"/>
    <cellStyle name="Note 2" xfId="942"/>
    <cellStyle name="Note 2 2" xfId="943"/>
    <cellStyle name="Note 2 2 2" xfId="944"/>
    <cellStyle name="Note 2 2 2 2" xfId="945"/>
    <cellStyle name="Note 2 2 2 3" xfId="946"/>
    <cellStyle name="Note 2 2 3" xfId="947"/>
    <cellStyle name="Note 2 2 4" xfId="948"/>
    <cellStyle name="Note 2 3" xfId="949"/>
    <cellStyle name="Note 2 3 2" xfId="950"/>
    <cellStyle name="Note 2 3 3" xfId="951"/>
    <cellStyle name="Note 2 4" xfId="952"/>
    <cellStyle name="Note 2 5" xfId="953"/>
    <cellStyle name="Obično 10" xfId="954"/>
    <cellStyle name="Obično 10 2" xfId="955"/>
    <cellStyle name="Obično 11" xfId="956"/>
    <cellStyle name="Obično 11 2" xfId="957"/>
    <cellStyle name="Obično 12" xfId="958"/>
    <cellStyle name="Obično 12 2" xfId="959"/>
    <cellStyle name="Obično 14" xfId="960"/>
    <cellStyle name="Obično 14 2" xfId="961"/>
    <cellStyle name="Obično 15" xfId="962"/>
    <cellStyle name="Obično 15 2" xfId="963"/>
    <cellStyle name="Obično 16" xfId="964"/>
    <cellStyle name="Obično 16 2" xfId="965"/>
    <cellStyle name="Obično 17" xfId="966"/>
    <cellStyle name="Obično 17 2" xfId="967"/>
    <cellStyle name="Obično 18" xfId="968"/>
    <cellStyle name="Obično 18 2" xfId="969"/>
    <cellStyle name="Obično 19" xfId="970"/>
    <cellStyle name="Obično 19 2" xfId="971"/>
    <cellStyle name="Obično 2" xfId="972"/>
    <cellStyle name="Obično 2 2" xfId="973"/>
    <cellStyle name="Obično 20" xfId="974"/>
    <cellStyle name="Obično 20 2" xfId="975"/>
    <cellStyle name="Obično 21" xfId="976"/>
    <cellStyle name="Obično 21 2" xfId="977"/>
    <cellStyle name="Obično 23" xfId="978"/>
    <cellStyle name="Obično 23 2" xfId="979"/>
    <cellStyle name="Obično 24" xfId="980"/>
    <cellStyle name="Obično 24 2" xfId="981"/>
    <cellStyle name="Obično 3" xfId="982"/>
    <cellStyle name="Obično 3 2" xfId="983"/>
    <cellStyle name="Obično 4" xfId="984"/>
    <cellStyle name="Obično 4 2" xfId="985"/>
    <cellStyle name="Obično 5" xfId="986"/>
    <cellStyle name="Obično 5 2" xfId="987"/>
    <cellStyle name="Obično 6" xfId="988"/>
    <cellStyle name="Obično 6 2" xfId="989"/>
    <cellStyle name="Obično 7" xfId="990"/>
    <cellStyle name="Obično 7 2" xfId="991"/>
    <cellStyle name="Obično 8" xfId="992"/>
    <cellStyle name="Obično 8 2" xfId="993"/>
    <cellStyle name="Obično 9" xfId="994"/>
    <cellStyle name="Obično 9 2" xfId="995"/>
    <cellStyle name="Output 2" xfId="996"/>
    <cellStyle name="Output 2 2" xfId="997"/>
    <cellStyle name="Output 2 2 2" xfId="998"/>
    <cellStyle name="Output 2 2 2 2" xfId="999"/>
    <cellStyle name="Output 2 2 2 3" xfId="1000"/>
    <cellStyle name="Output 2 2 3" xfId="1001"/>
    <cellStyle name="Output 2 2 4" xfId="1002"/>
    <cellStyle name="Output 2 3" xfId="1003"/>
    <cellStyle name="Output 2 3 2" xfId="1004"/>
    <cellStyle name="Output 2 3 3" xfId="1005"/>
    <cellStyle name="Output 2 4" xfId="1006"/>
    <cellStyle name="Output 2 5" xfId="1007"/>
    <cellStyle name="Percent 2 2" xfId="1008"/>
    <cellStyle name="Percent 2 3" xfId="1009"/>
    <cellStyle name="Percent 2 3 2" xfId="1010"/>
    <cellStyle name="Percent 3" xfId="1011"/>
    <cellStyle name="Percent 3 2" xfId="1012"/>
    <cellStyle name="Percent 4" xfId="1013"/>
    <cellStyle name="Percent 4 2" xfId="1014"/>
    <cellStyle name="Povezana ćelija" xfId="1015"/>
    <cellStyle name="Povezana ćelija 2" xfId="1016"/>
    <cellStyle name="Povezana ćelija 2 2" xfId="1017"/>
    <cellStyle name="Povezana ćelija 3" xfId="1018"/>
    <cellStyle name="Povezana ćelija_Troskovnik_ TIPSKI_2_MALE" xfId="1019"/>
    <cellStyle name="Provjera ćelije" xfId="1020"/>
    <cellStyle name="Provjera ćelije 2" xfId="1021"/>
    <cellStyle name="Provjera ćelije 2 2" xfId="1022"/>
    <cellStyle name="Provjera ćelije 3" xfId="1023"/>
    <cellStyle name="Provjera ćelije_Troskovnik_ TIPSKI_2_MALE" xfId="1024"/>
    <cellStyle name="Standard 2" xfId="1025"/>
    <cellStyle name="Standard 2 2" xfId="1026"/>
    <cellStyle name="Standard 2 2 2" xfId="1027"/>
    <cellStyle name="Standard 2 3" xfId="1028"/>
    <cellStyle name="Standard 3" xfId="1029"/>
    <cellStyle name="Standard 3 2" xfId="1030"/>
    <cellStyle name="Standard 3 3" xfId="1031"/>
    <cellStyle name="Stil 1" xfId="1032"/>
    <cellStyle name="Style 1" xfId="1033"/>
    <cellStyle name="Tekst objašnjenja" xfId="1034"/>
    <cellStyle name="Tekst objašnjenja 2" xfId="1035"/>
    <cellStyle name="Tekst objašnjenja 2 2" xfId="1036"/>
    <cellStyle name="Tekst objašnjenja 3" xfId="1037"/>
    <cellStyle name="Tekst upozorenja" xfId="1038"/>
    <cellStyle name="Tekst upozorenja 2" xfId="1039"/>
    <cellStyle name="Tekst upozorenja 2 2" xfId="1040"/>
    <cellStyle name="Tekst upozorenja 3" xfId="1041"/>
    <cellStyle name="Title 2" xfId="1042"/>
    <cellStyle name="Title 2 2" xfId="1043"/>
    <cellStyle name="Total 2" xfId="1044"/>
    <cellStyle name="Total 2 2" xfId="1045"/>
    <cellStyle name="Total 2 2 2" xfId="1046"/>
    <cellStyle name="Total 2 2 2 2" xfId="1047"/>
    <cellStyle name="Total 2 2 2 3" xfId="1048"/>
    <cellStyle name="Total 2 2 3" xfId="1049"/>
    <cellStyle name="Total 2 2 4" xfId="1050"/>
    <cellStyle name="Total 2 3" xfId="1051"/>
    <cellStyle name="Total 2 3 2" xfId="1052"/>
    <cellStyle name="Total 2 3 3" xfId="1053"/>
    <cellStyle name="Total 2 4" xfId="1054"/>
    <cellStyle name="Total 2 5" xfId="1055"/>
    <cellStyle name="Total 2_TROŠKOVNIK PROJEKT OS 09092013." xfId="1056"/>
    <cellStyle name="Ukupni zbroj" xfId="1057"/>
    <cellStyle name="Ukupni zbroj 2" xfId="1058"/>
    <cellStyle name="Ukupni zbroj 2 2" xfId="1059"/>
    <cellStyle name="Ukupni zbroj 2 2 2" xfId="1060"/>
    <cellStyle name="Ukupni zbroj 2 2 3" xfId="1061"/>
    <cellStyle name="Ukupni zbroj 2 3" xfId="1062"/>
    <cellStyle name="Ukupni zbroj 2 4" xfId="1063"/>
    <cellStyle name="Ukupni zbroj 3" xfId="1064"/>
    <cellStyle name="Ukupni zbroj 3 2" xfId="1065"/>
    <cellStyle name="Ukupni zbroj 3 3" xfId="1066"/>
    <cellStyle name="Ukupni zbroj 4" xfId="1067"/>
    <cellStyle name="Ukupni zbroj 5" xfId="1068"/>
    <cellStyle name="Ukupni zbroj_Troskovnik_ TIPSKI_2_MALE" xfId="1069"/>
    <cellStyle name="Unos" xfId="1070"/>
    <cellStyle name="Unos 2" xfId="1071"/>
    <cellStyle name="Unos 2 2" xfId="1072"/>
    <cellStyle name="Unos 2 2 2" xfId="1073"/>
    <cellStyle name="Unos 2 2 3" xfId="1074"/>
    <cellStyle name="Unos 2 3" xfId="1075"/>
    <cellStyle name="Unos 2 4" xfId="1076"/>
    <cellStyle name="Unos 3" xfId="1077"/>
    <cellStyle name="Unos 3 2" xfId="1078"/>
    <cellStyle name="Unos 3 3" xfId="1079"/>
    <cellStyle name="Unos 4" xfId="1080"/>
    <cellStyle name="Unos 5" xfId="1081"/>
    <cellStyle name="Unos_Troskovnik_ TIPSKI_2_MALE" xfId="1082"/>
    <cellStyle name="Warning Text 2" xfId="1083"/>
    <cellStyle name="Warning Text 2 2" xfId="1084"/>
    <cellStyle name="Normal 104" xfId="1085"/>
    <cellStyle name="Normal_TROSKOVNIK_crpna_postaja" xfId="1086"/>
    <cellStyle name="Normal 105" xfId="1087"/>
    <cellStyle name="Normalno 2" xfId="1088"/>
    <cellStyle name="Comma 14" xfId="1089"/>
    <cellStyle name="20% - Accent1 2 4" xfId="1090"/>
    <cellStyle name="20% - Accent2 2 4" xfId="1091"/>
    <cellStyle name="20% - Accent3 2 4" xfId="1092"/>
    <cellStyle name="20% - Accent4 2 4" xfId="1093"/>
    <cellStyle name="20% - Accent5 2 4" xfId="1094"/>
    <cellStyle name="20% - Accent6 2 4" xfId="1095"/>
    <cellStyle name="40% - Accent1 2 4" xfId="1096"/>
    <cellStyle name="40% - Accent2 2 4" xfId="1097"/>
    <cellStyle name="40% - Accent3 2 4" xfId="1098"/>
    <cellStyle name="40% - Accent4 2 4" xfId="1099"/>
    <cellStyle name="40% - Accent5 2 4" xfId="1100"/>
    <cellStyle name="40% - Accent6 2 4" xfId="1101"/>
    <cellStyle name="60% - Accent1 2 3" xfId="1102"/>
    <cellStyle name="60% - Accent2 2 3" xfId="1103"/>
    <cellStyle name="60% - Accent3 2 3" xfId="1104"/>
    <cellStyle name="60% - Accent4 2 3" xfId="1105"/>
    <cellStyle name="60% - Accent5 2 3" xfId="1106"/>
    <cellStyle name="60% - Accent6 2 3" xfId="1107"/>
    <cellStyle name="Accent1 2 3" xfId="1108"/>
    <cellStyle name="Accent2 2 3" xfId="1109"/>
    <cellStyle name="Accent3 2 3" xfId="1110"/>
    <cellStyle name="Accent4 2 3" xfId="1111"/>
    <cellStyle name="Accent5 2 3" xfId="1112"/>
    <cellStyle name="Accent6 2 3" xfId="1113"/>
    <cellStyle name="Bad 2 3" xfId="1114"/>
    <cellStyle name="Calculation 2 6" xfId="1115"/>
    <cellStyle name="Check Cell 2 3" xfId="1116"/>
    <cellStyle name="Explanatory Text 2 3" xfId="1117"/>
    <cellStyle name="Good 2 3" xfId="1118"/>
    <cellStyle name="Heading 1 2 3" xfId="1119"/>
    <cellStyle name="Heading 2 2 3" xfId="1120"/>
    <cellStyle name="Heading 3 2 3" xfId="1121"/>
    <cellStyle name="Heading 4 2 3" xfId="1122"/>
    <cellStyle name="Input 2 6" xfId="1123"/>
    <cellStyle name="kolona A" xfId="1124"/>
    <cellStyle name="kolona F" xfId="1125"/>
    <cellStyle name="kolona G" xfId="1126"/>
    <cellStyle name="Linked Cell 2 3" xfId="1127"/>
    <cellStyle name="Neutral 2 3" xfId="1128"/>
    <cellStyle name="Note 2 6" xfId="1129"/>
    <cellStyle name="Output 2 6" xfId="1130"/>
    <cellStyle name="Title 2 3" xfId="1131"/>
    <cellStyle name="Total 2 6" xfId="1132"/>
    <cellStyle name="Warning Text 2 3" xfId="1133"/>
    <cellStyle name="Comma 2 3 2" xfId="1134"/>
    <cellStyle name="Comma 2 4 2 2" xfId="1135"/>
    <cellStyle name="Currency 2 2 2" xfId="1136"/>
    <cellStyle name="Naslov 10 2" xfId="1137"/>
    <cellStyle name="Naslov 11 2" xfId="1138"/>
    <cellStyle name="Naslov 12 2" xfId="1139"/>
    <cellStyle name="Naslov 13 2" xfId="1140"/>
    <cellStyle name="Naslov 14 2" xfId="1141"/>
    <cellStyle name="Naslov 15 2" xfId="1142"/>
    <cellStyle name="Naslov 16 2" xfId="1143"/>
    <cellStyle name="Naslov 17 2 2" xfId="1144"/>
    <cellStyle name="Naslov 18 2 2" xfId="1145"/>
    <cellStyle name="Naslov 19 2 2" xfId="1146"/>
    <cellStyle name="Naslov 20 2 2" xfId="1147"/>
    <cellStyle name="Naslov 5 2 2" xfId="1148"/>
    <cellStyle name="Naslov 6 2" xfId="1149"/>
    <cellStyle name="Naslov 7 2" xfId="1150"/>
    <cellStyle name="Naslov 8 2" xfId="1151"/>
    <cellStyle name="Naslov 9 2" xfId="1152"/>
    <cellStyle name="Normal 101 2 2" xfId="1153"/>
    <cellStyle name="Normal 103 2 2" xfId="1154"/>
    <cellStyle name="Normal 12 2 3" xfId="1155"/>
    <cellStyle name="Normal 14 2 2" xfId="1156"/>
    <cellStyle name="Normal 15 2 2" xfId="1157"/>
    <cellStyle name="Normal 16 2 2" xfId="1158"/>
    <cellStyle name="Normal 17 2 2" xfId="1159"/>
    <cellStyle name="Normal 18 2 2" xfId="1160"/>
    <cellStyle name="Normal 18 3 2 2" xfId="1161"/>
    <cellStyle name="Normal 19 2 2" xfId="1162"/>
    <cellStyle name="Normal 21 2 2" xfId="1163"/>
    <cellStyle name="Normal 22 2 2" xfId="1164"/>
    <cellStyle name="Normal 23 2 2" xfId="1165"/>
    <cellStyle name="Normal 24 2 2" xfId="1166"/>
    <cellStyle name="Normal 25 2 2" xfId="1167"/>
    <cellStyle name="Normal 26 2 2" xfId="1168"/>
    <cellStyle name="Normal 27 2 2" xfId="1169"/>
    <cellStyle name="Normal 29 2 2" xfId="1170"/>
    <cellStyle name="Normal 30 2 2" xfId="1171"/>
    <cellStyle name="Normal 31 2 2" xfId="1172"/>
    <cellStyle name="Normal 32 2 2" xfId="1173"/>
    <cellStyle name="Normal 33 2 2" xfId="1174"/>
    <cellStyle name="Normal 35 2 2" xfId="1175"/>
    <cellStyle name="Normal 36 2 2" xfId="1176"/>
    <cellStyle name="Normal 37 2 2" xfId="1177"/>
    <cellStyle name="Normal 38 2 2" xfId="1178"/>
    <cellStyle name="Normal 39 2 2" xfId="1179"/>
    <cellStyle name="Title 2 2 2" xfId="1180"/>
    <cellStyle name="Normal 104 2" xfId="1181"/>
    <cellStyle name="Comma 10 3" xfId="1182"/>
    <cellStyle name="Comma 11 3" xfId="1183"/>
    <cellStyle name="Comma 12 3" xfId="1184"/>
    <cellStyle name="Comma 13 3" xfId="1185"/>
    <cellStyle name="Comma 14 2" xfId="1186"/>
    <cellStyle name="Comma 15" xfId="1187"/>
    <cellStyle name="Comma 16" xfId="1188"/>
    <cellStyle name="Comma 17" xfId="1189"/>
    <cellStyle name="Comma 18" xfId="1190"/>
    <cellStyle name="Comma 19" xfId="1191"/>
    <cellStyle name="Comma 2 5" xfId="1192"/>
    <cellStyle name="Comma 2 3 3" xfId="1193"/>
    <cellStyle name="Comma 20" xfId="1194"/>
    <cellStyle name="Comma 21" xfId="1195"/>
    <cellStyle name="Comma 22" xfId="1196"/>
    <cellStyle name="Comma 23" xfId="1197"/>
    <cellStyle name="Comma 24" xfId="1198"/>
    <cellStyle name="Comma 25" xfId="1199"/>
    <cellStyle name="Comma 26" xfId="1200"/>
    <cellStyle name="Comma 27" xfId="1201"/>
    <cellStyle name="Comma 28" xfId="1202"/>
    <cellStyle name="Comma 29" xfId="1203"/>
    <cellStyle name="Comma 3 13" xfId="1204"/>
    <cellStyle name="Comma 3 10" xfId="1205"/>
    <cellStyle name="Comma 3 11" xfId="1206"/>
    <cellStyle name="Comma 3 12" xfId="1207"/>
    <cellStyle name="Comma 3 2 2" xfId="1208"/>
    <cellStyle name="Comma 3 3 3" xfId="1209"/>
    <cellStyle name="Comma 3 4" xfId="1210"/>
    <cellStyle name="Comma 3 5" xfId="1211"/>
    <cellStyle name="Comma 3 6" xfId="1212"/>
    <cellStyle name="Comma 3 7" xfId="1213"/>
    <cellStyle name="Comma 3 8" xfId="1214"/>
    <cellStyle name="Comma 3 9" xfId="1215"/>
    <cellStyle name="Comma 30" xfId="1216"/>
    <cellStyle name="Comma 31" xfId="1217"/>
    <cellStyle name="Comma 32" xfId="1218"/>
    <cellStyle name="Comma 33" xfId="1219"/>
    <cellStyle name="Comma 34" xfId="1220"/>
    <cellStyle name="Comma 35" xfId="1221"/>
    <cellStyle name="Comma 36" xfId="1222"/>
    <cellStyle name="Comma 37" xfId="1223"/>
    <cellStyle name="Comma 38" xfId="1224"/>
    <cellStyle name="Comma 39" xfId="1225"/>
    <cellStyle name="Comma 4 4" xfId="1226"/>
    <cellStyle name="Comma 40" xfId="1227"/>
    <cellStyle name="Comma 41" xfId="1228"/>
    <cellStyle name="Comma 42" xfId="1229"/>
    <cellStyle name="Comma 43" xfId="1230"/>
    <cellStyle name="Comma 44" xfId="1231"/>
    <cellStyle name="Comma 45" xfId="1232"/>
    <cellStyle name="Comma 46" xfId="1233"/>
    <cellStyle name="Comma 47" xfId="1234"/>
    <cellStyle name="Comma 48" xfId="1235"/>
    <cellStyle name="Comma 49" xfId="1236"/>
    <cellStyle name="Comma 5 3" xfId="1237"/>
    <cellStyle name="Comma 50" xfId="1238"/>
    <cellStyle name="Comma 51" xfId="1239"/>
    <cellStyle name="Comma 52" xfId="1240"/>
    <cellStyle name="Comma 53" xfId="1241"/>
    <cellStyle name="Comma 54" xfId="1242"/>
    <cellStyle name="Comma 55" xfId="1243"/>
    <cellStyle name="Comma 56" xfId="1244"/>
    <cellStyle name="Comma 57" xfId="1245"/>
    <cellStyle name="Comma 58" xfId="1246"/>
    <cellStyle name="Comma 59" xfId="1247"/>
    <cellStyle name="Comma 6 3" xfId="1248"/>
    <cellStyle name="Comma 60" xfId="1249"/>
    <cellStyle name="Comma 61" xfId="1250"/>
    <cellStyle name="Comma 62" xfId="1251"/>
    <cellStyle name="Comma 63" xfId="1252"/>
    <cellStyle name="Comma 7 3" xfId="1253"/>
    <cellStyle name="Comma 8 3" xfId="1254"/>
    <cellStyle name="Comma 9 3" xfId="1255"/>
    <cellStyle name="kolona2" xfId="1256"/>
    <cellStyle name="Normal 10 5" xfId="1257"/>
    <cellStyle name="Normal 100 3" xfId="1258"/>
    <cellStyle name="Normal 101 3" xfId="1259"/>
    <cellStyle name="Normal 102 2" xfId="1260"/>
    <cellStyle name="Normal 103 3" xfId="1261"/>
    <cellStyle name="Normal 104 3" xfId="1262"/>
    <cellStyle name="Normal 104 2 2" xfId="1263"/>
    <cellStyle name="Normal 105 3" xfId="1264"/>
    <cellStyle name="Normal 105 2" xfId="1265"/>
    <cellStyle name="Normal 11 9" xfId="1266"/>
    <cellStyle name="Normal 12 4" xfId="1267"/>
    <cellStyle name="Normal 13 8" xfId="1268"/>
    <cellStyle name="Normal 14 3" xfId="1269"/>
    <cellStyle name="Normal 15 3" xfId="1270"/>
    <cellStyle name="Normal 16 3" xfId="1271"/>
    <cellStyle name="Normal 17 3" xfId="1272"/>
    <cellStyle name="Normal 18 4" xfId="1273"/>
    <cellStyle name="Normal 19 3" xfId="1274"/>
    <cellStyle name="Normal 2 7" xfId="1275"/>
    <cellStyle name="Normal 2 2 5" xfId="1276"/>
    <cellStyle name="Normal 2 3 4" xfId="1277"/>
    <cellStyle name="Normal 2 4 3" xfId="1278"/>
    <cellStyle name="Normal 2 5" xfId="1279"/>
    <cellStyle name="Normal 2 6" xfId="1280"/>
    <cellStyle name="Normal 20 5" xfId="1281"/>
    <cellStyle name="Normal 21 3" xfId="1282"/>
    <cellStyle name="Normal 22 3" xfId="1283"/>
    <cellStyle name="Normal 23 3" xfId="1284"/>
    <cellStyle name="Normal 24 3" xfId="1285"/>
    <cellStyle name="Normal 25 3" xfId="1286"/>
    <cellStyle name="Normal 26 3" xfId="1287"/>
    <cellStyle name="Normal 27 3" xfId="1288"/>
    <cellStyle name="Normal 28 4" xfId="1289"/>
    <cellStyle name="Normal 29 3" xfId="1290"/>
    <cellStyle name="Normal 3 6" xfId="1291"/>
    <cellStyle name="Normal 3 2 3" xfId="1292"/>
    <cellStyle name="Normal 3 3 3" xfId="1293"/>
    <cellStyle name="Normal 3 4 2" xfId="1294"/>
    <cellStyle name="Normal 3 5" xfId="1295"/>
    <cellStyle name="Normal 30 3" xfId="1296"/>
    <cellStyle name="Normal 31 3" xfId="1297"/>
    <cellStyle name="Normal 32 3" xfId="1298"/>
    <cellStyle name="Normal 33 3" xfId="1299"/>
    <cellStyle name="Normal 34 3" xfId="1300"/>
    <cellStyle name="Normal 35 3" xfId="1301"/>
    <cellStyle name="Normal 36 3" xfId="1302"/>
    <cellStyle name="Normal 37 3" xfId="1303"/>
    <cellStyle name="Normal 38 3" xfId="1304"/>
    <cellStyle name="Normal 39 3" xfId="1305"/>
    <cellStyle name="Normal 4 4" xfId="1306"/>
    <cellStyle name="Normal 40 3" xfId="1307"/>
    <cellStyle name="Normal 41 3" xfId="1308"/>
    <cellStyle name="Normal 42 3" xfId="1309"/>
    <cellStyle name="Normal 43 3" xfId="1310"/>
    <cellStyle name="Normal 44 3" xfId="1311"/>
    <cellStyle name="Normal 45 3" xfId="1312"/>
    <cellStyle name="Normal 46 3" xfId="1313"/>
    <cellStyle name="Normal 47 67" xfId="1314"/>
    <cellStyle name="Normal 47 10" xfId="1315"/>
    <cellStyle name="Normal 47 11" xfId="1316"/>
    <cellStyle name="Normal 47 12" xfId="1317"/>
    <cellStyle name="Normal 47 13" xfId="1318"/>
    <cellStyle name="Normal 47 14" xfId="1319"/>
    <cellStyle name="Normal 47 15" xfId="1320"/>
    <cellStyle name="Normal 47 16" xfId="1321"/>
    <cellStyle name="Normal 47 17" xfId="1322"/>
    <cellStyle name="Normal 47 18" xfId="1323"/>
    <cellStyle name="Normal 47 19" xfId="1324"/>
    <cellStyle name="Normal 47 2 3" xfId="1325"/>
    <cellStyle name="Normal 47 2 2" xfId="1326"/>
    <cellStyle name="Normal 47 2_GP_Troškovnik_sanitarna_vodovod_JUG-konačni" xfId="1327"/>
    <cellStyle name="Normal 47 20" xfId="1328"/>
    <cellStyle name="Normal 47 21" xfId="1329"/>
    <cellStyle name="Normal 47 22" xfId="1330"/>
    <cellStyle name="Normal 47 23" xfId="1331"/>
    <cellStyle name="Normal 47 24" xfId="1332"/>
    <cellStyle name="Normal 47 25" xfId="1333"/>
    <cellStyle name="Normal 47 26" xfId="1334"/>
    <cellStyle name="Normal 47 27" xfId="1335"/>
    <cellStyle name="Normal 47 28" xfId="1336"/>
    <cellStyle name="Normal 47 29" xfId="1337"/>
    <cellStyle name="Normal 47 3" xfId="1338"/>
    <cellStyle name="Normal 47 30" xfId="1339"/>
    <cellStyle name="Normal 47 31" xfId="1340"/>
    <cellStyle name="Normal 47 32" xfId="1341"/>
    <cellStyle name="Normal 47 33" xfId="1342"/>
    <cellStyle name="Normal 47 34" xfId="1343"/>
    <cellStyle name="Normal 47 35" xfId="1344"/>
    <cellStyle name="Normal 47 36" xfId="1345"/>
    <cellStyle name="Normal 47 37" xfId="1346"/>
    <cellStyle name="Normal 47 38" xfId="1347"/>
    <cellStyle name="Normal 47 39" xfId="1348"/>
    <cellStyle name="Normal 47 4" xfId="1349"/>
    <cellStyle name="Normal 47 40" xfId="1350"/>
    <cellStyle name="Normal 47 41" xfId="1351"/>
    <cellStyle name="Normal 47 42" xfId="1352"/>
    <cellStyle name="Normal 47 43" xfId="1353"/>
    <cellStyle name="Normal 47 44" xfId="1354"/>
    <cellStyle name="Normal 47 45" xfId="1355"/>
    <cellStyle name="Normal 47 46" xfId="1356"/>
    <cellStyle name="Normal 47 47" xfId="1357"/>
    <cellStyle name="Normal 47 48" xfId="1358"/>
    <cellStyle name="Normal 47 49" xfId="1359"/>
    <cellStyle name="Normal 47 5" xfId="1360"/>
    <cellStyle name="Normal 47 50" xfId="1361"/>
    <cellStyle name="Normal 47 51" xfId="1362"/>
    <cellStyle name="Normal 47 52" xfId="1363"/>
    <cellStyle name="Normal 47 53" xfId="1364"/>
    <cellStyle name="Normal 47 54" xfId="1365"/>
    <cellStyle name="Normal 47 55" xfId="1366"/>
    <cellStyle name="Normal 47 56" xfId="1367"/>
    <cellStyle name="Normal 47 57" xfId="1368"/>
    <cellStyle name="Normal 47 58" xfId="1369"/>
    <cellStyle name="Normal 47 59" xfId="1370"/>
    <cellStyle name="Normal 47 6" xfId="1371"/>
    <cellStyle name="Normal 47 60" xfId="1372"/>
    <cellStyle name="Normal 47 61" xfId="1373"/>
    <cellStyle name="Normal 47 62" xfId="1374"/>
    <cellStyle name="Normal 47 63" xfId="1375"/>
    <cellStyle name="Normal 47 64" xfId="1376"/>
    <cellStyle name="Normal 47 65" xfId="1377"/>
    <cellStyle name="Normal 47 66" xfId="1378"/>
    <cellStyle name="Normal 47 7" xfId="1379"/>
    <cellStyle name="Normal 47 8" xfId="1380"/>
    <cellStyle name="Normal 47 9" xfId="1381"/>
    <cellStyle name="Normal 47_GP_Troškovnik_sanitarna_vodovod_JUG-konačni" xfId="1382"/>
    <cellStyle name="Normal 48 12" xfId="1383"/>
    <cellStyle name="Normal 48 10" xfId="1384"/>
    <cellStyle name="Normal 48 11" xfId="1385"/>
    <cellStyle name="Normal 48 2 2" xfId="1386"/>
    <cellStyle name="Normal 48 3" xfId="1387"/>
    <cellStyle name="Normal 48 4" xfId="1388"/>
    <cellStyle name="Normal 48 5" xfId="1389"/>
    <cellStyle name="Normal 48 6" xfId="1390"/>
    <cellStyle name="Normal 48 7" xfId="1391"/>
    <cellStyle name="Normal 48 8" xfId="1392"/>
    <cellStyle name="Normal 48 9" xfId="1393"/>
    <cellStyle name="Normal 49 3" xfId="1394"/>
    <cellStyle name="Normal 5 4" xfId="1395"/>
    <cellStyle name="Normal 50 3" xfId="1396"/>
    <cellStyle name="Normal 51 3" xfId="1397"/>
    <cellStyle name="Normal 52 3" xfId="1398"/>
    <cellStyle name="Normal 53 3" xfId="1399"/>
    <cellStyle name="Normal 54 3" xfId="1400"/>
    <cellStyle name="Normal 55 3" xfId="1401"/>
    <cellStyle name="Normal 56 3" xfId="1402"/>
    <cellStyle name="Normal 57 3" xfId="1403"/>
    <cellStyle name="Normal 58 3" xfId="1404"/>
    <cellStyle name="Normal 59 3" xfId="1405"/>
    <cellStyle name="Normal 6 4" xfId="1406"/>
    <cellStyle name="Normal 60 3" xfId="1407"/>
    <cellStyle name="Normal 61 3" xfId="1408"/>
    <cellStyle name="Normal 62 3" xfId="1409"/>
    <cellStyle name="Normal 63 3" xfId="1410"/>
    <cellStyle name="Normal 64 3" xfId="1411"/>
    <cellStyle name="Normal 65 3" xfId="1412"/>
    <cellStyle name="Normal 66 3" xfId="1413"/>
    <cellStyle name="Normal 67 3" xfId="1414"/>
    <cellStyle name="Normal 68 3" xfId="1415"/>
    <cellStyle name="Normal 69 3" xfId="1416"/>
    <cellStyle name="Normal 7 4" xfId="1417"/>
    <cellStyle name="Normal 70 3" xfId="1418"/>
    <cellStyle name="Normal 71 3" xfId="1419"/>
    <cellStyle name="Normal 72 3" xfId="1420"/>
    <cellStyle name="Normal 73 3" xfId="1421"/>
    <cellStyle name="Normal 74 3" xfId="1422"/>
    <cellStyle name="Normal 75 3" xfId="1423"/>
    <cellStyle name="Normal 76 3" xfId="1424"/>
    <cellStyle name="Normal 77 3" xfId="1425"/>
    <cellStyle name="Normal 78 3" xfId="1426"/>
    <cellStyle name="Normal 79 3" xfId="1427"/>
    <cellStyle name="Normal 8 4" xfId="1428"/>
    <cellStyle name="Normal 80 3" xfId="1429"/>
    <cellStyle name="Normal 81 3" xfId="1430"/>
    <cellStyle name="Normal 82 3" xfId="1431"/>
    <cellStyle name="Normal 83 3" xfId="1432"/>
    <cellStyle name="Normal 84 3" xfId="1433"/>
    <cellStyle name="Normal 85 3" xfId="1434"/>
    <cellStyle name="Normal 86 3" xfId="1435"/>
    <cellStyle name="Normal 87 3" xfId="1436"/>
    <cellStyle name="Normal 88 3" xfId="1437"/>
    <cellStyle name="Normal 89 3" xfId="1438"/>
    <cellStyle name="Normal 9 4" xfId="1439"/>
    <cellStyle name="Normal 90 3" xfId="1440"/>
    <cellStyle name="Normal 91 3" xfId="1441"/>
    <cellStyle name="Normal 92 3" xfId="1442"/>
    <cellStyle name="Normal 93 3" xfId="1443"/>
    <cellStyle name="Normal 94 3" xfId="1444"/>
    <cellStyle name="Normal 95 3" xfId="1445"/>
    <cellStyle name="Normal 96 3" xfId="1446"/>
    <cellStyle name="Normal 97 3" xfId="1447"/>
    <cellStyle name="Normal 98 3" xfId="1448"/>
    <cellStyle name="Normal 99 3" xfId="1449"/>
    <cellStyle name="Normale_DVS_TROSKOVNI_BETONI" xfId="1450"/>
    <cellStyle name="Ukupno 2 2" xfId="1451"/>
    <cellStyle name="Normal 2 8" xfId="1452"/>
    <cellStyle name="Unos 2 3 2" xfId="1453"/>
    <cellStyle name="Izračun 2 2 2 2" xfId="1454"/>
    <cellStyle name="Calculation 2 2 2 3 2" xfId="1455"/>
    <cellStyle name="Note 2 6 2" xfId="1456"/>
    <cellStyle name="Input 2 6 2" xfId="1457"/>
    <cellStyle name="Calculation 2 6 2" xfId="1458"/>
    <cellStyle name="Unos 6" xfId="1459"/>
    <cellStyle name="Note 2 4 2" xfId="1460"/>
    <cellStyle name="Note 2 3 3 2" xfId="1461"/>
    <cellStyle name="Note 2 3 2 2" xfId="1462"/>
    <cellStyle name="Note 2 3 4" xfId="1463"/>
    <cellStyle name="Note 2 2 4 2" xfId="1464"/>
    <cellStyle name="Note 2 2 3 2" xfId="1465"/>
    <cellStyle name="Note 2 2 2 3 2" xfId="1466"/>
    <cellStyle name="Note 2 2 2 2 2" xfId="1467"/>
    <cellStyle name="Note 2 2 2 4" xfId="1468"/>
    <cellStyle name="Note 2 2 5" xfId="1469"/>
    <cellStyle name="Note 2 7" xfId="1470"/>
    <cellStyle name="Izlaz 6" xfId="1471"/>
    <cellStyle name="Izlaz 2 5" xfId="1472"/>
    <cellStyle name="Izlaz 2 2 4" xfId="1473"/>
    <cellStyle name="Izlaz 2 2 2 2" xfId="1474"/>
    <cellStyle name="Izlaz 2 2 3 2" xfId="1475"/>
    <cellStyle name="Izlaz 2 3 2" xfId="1476"/>
    <cellStyle name="Izlaz 2 4 2" xfId="1477"/>
    <cellStyle name="Izlaz 3 4" xfId="1478"/>
    <cellStyle name="Izlaz 3 2 2" xfId="1479"/>
    <cellStyle name="Izlaz 3 3 2" xfId="1480"/>
    <cellStyle name="Izlaz 4 2" xfId="1481"/>
    <cellStyle name="Izlaz 5 2" xfId="1482"/>
    <cellStyle name="Izračun 5 2" xfId="1483"/>
    <cellStyle name="Izračun 4 2" xfId="1484"/>
    <cellStyle name="Izračun 3 4" xfId="1485"/>
    <cellStyle name="Izračun 2 4 2" xfId="1486"/>
    <cellStyle name="Izračun 2 2 4" xfId="1487"/>
    <cellStyle name="Izračun 2 5" xfId="1488"/>
    <cellStyle name="Izračun 6" xfId="1489"/>
    <cellStyle name="Calculation 2 4 2" xfId="1490"/>
    <cellStyle name="Calculation 2 3 3 2" xfId="1491"/>
    <cellStyle name="Calculation 2 3 4" xfId="1492"/>
    <cellStyle name="Calculation 2 2 4 2" xfId="1493"/>
    <cellStyle name="Calculation 2 2 2 2 2" xfId="1494"/>
    <cellStyle name="Calculation 2 2 2 4" xfId="1495"/>
    <cellStyle name="Calculation 2 2 5" xfId="1496"/>
    <cellStyle name="Bilješka 5 2" xfId="1497"/>
    <cellStyle name="Bilješka 3 3 2" xfId="1498"/>
    <cellStyle name="Bilješka 3 2 2" xfId="1499"/>
    <cellStyle name="Bilješka 2 4 2" xfId="1500"/>
    <cellStyle name="Bilješka 2 3 2" xfId="1501"/>
    <cellStyle name="Bilješka 2 2 2 2" xfId="1502"/>
    <cellStyle name="Bilješka 2 2 4" xfId="1503"/>
    <cellStyle name="Bilješka 6" xfId="1504"/>
    <cellStyle name="Output 2 7" xfId="1505"/>
    <cellStyle name="Output 2 2 5" xfId="1506"/>
    <cellStyle name="Output 2 2 2 4" xfId="1507"/>
    <cellStyle name="Output 2 2 2 2 2" xfId="1508"/>
    <cellStyle name="Output 2 2 2 3 2" xfId="1509"/>
    <cellStyle name="Output 2 2 3 2" xfId="1510"/>
    <cellStyle name="Output 2 2 4 2" xfId="1511"/>
    <cellStyle name="Output 2 3 4" xfId="1512"/>
    <cellStyle name="Output 2 3 2 2" xfId="1513"/>
    <cellStyle name="Output 2 3 3 2" xfId="1514"/>
    <cellStyle name="Output 2 4 2" xfId="1515"/>
    <cellStyle name="Output 2 5 2" xfId="1516"/>
    <cellStyle name="Total 2 7" xfId="1517"/>
    <cellStyle name="Total 2 2 5" xfId="1518"/>
    <cellStyle name="Total 2 2 2 4" xfId="1519"/>
    <cellStyle name="Total 2 2 2 2 2" xfId="1520"/>
    <cellStyle name="Total 2 2 2 3 2" xfId="1521"/>
    <cellStyle name="Total 2 2 3 2" xfId="1522"/>
    <cellStyle name="Total 2 2 4 2" xfId="1523"/>
    <cellStyle name="Total 2 3 4" xfId="1524"/>
    <cellStyle name="Total 2 3 2 2" xfId="1525"/>
    <cellStyle name="Total 2 3 3 2" xfId="1526"/>
    <cellStyle name="Total 2 4 2" xfId="1527"/>
    <cellStyle name="Total 2 5 2" xfId="1528"/>
    <cellStyle name="Ukupni zbroj 6" xfId="1529"/>
    <cellStyle name="Ukupni zbroj 2 5" xfId="1530"/>
    <cellStyle name="Ukupni zbroj 2 2 4" xfId="1531"/>
    <cellStyle name="Ukupni zbroj 2 2 2 2" xfId="1532"/>
    <cellStyle name="Ukupni zbroj 2 2 3 2" xfId="1533"/>
    <cellStyle name="Ukupni zbroj 2 3 2" xfId="1534"/>
    <cellStyle name="Ukupni zbroj 2 4 2" xfId="1535"/>
    <cellStyle name="Ukupni zbroj 3 4" xfId="1536"/>
    <cellStyle name="Ukupni zbroj 3 2 2" xfId="1537"/>
    <cellStyle name="Ukupni zbroj 3 3 2" xfId="1538"/>
    <cellStyle name="Ukupni zbroj 4 2" xfId="1539"/>
    <cellStyle name="Ukupni zbroj 5 2" xfId="1540"/>
    <cellStyle name="Note 2 5 2" xfId="1541"/>
    <cellStyle name="Output 2 6 2" xfId="1542"/>
    <cellStyle name="Total 2 6 2" xfId="1543"/>
    <cellStyle name="Izračun 3 3 2" xfId="1544"/>
    <cellStyle name="Izračun 2 3 2" xfId="1545"/>
    <cellStyle name="Unos 5 2" xfId="1546"/>
    <cellStyle name="Unos 4 2" xfId="1547"/>
    <cellStyle name="Unos 3 3 2" xfId="1548"/>
    <cellStyle name="Unos 3 2 2" xfId="1549"/>
    <cellStyle name="Unos 3 4" xfId="1550"/>
    <cellStyle name="Unos 2 4 2" xfId="1551"/>
    <cellStyle name="Unos 2 5" xfId="1552"/>
    <cellStyle name="Unos 2 2 3 2" xfId="1553"/>
    <cellStyle name="Unos 2 2 2 2" xfId="1554"/>
    <cellStyle name="Unos 2 2 4" xfId="1555"/>
    <cellStyle name="Izračun 3 2 2" xfId="1556"/>
    <cellStyle name="Izračun 2 2 3 2" xfId="1557"/>
    <cellStyle name="Input 2 5 2" xfId="1558"/>
    <cellStyle name="Input 2 4 2" xfId="1559"/>
    <cellStyle name="Input 2 3 3 2" xfId="1560"/>
    <cellStyle name="Input 2 3 2 2" xfId="1561"/>
    <cellStyle name="Input 2 3 4" xfId="1562"/>
    <cellStyle name="Input 2 2 4 2" xfId="1563"/>
    <cellStyle name="Input 2 2 3 2" xfId="1564"/>
    <cellStyle name="Input 2 2 2 3 2" xfId="1565"/>
    <cellStyle name="Input 2 2 2 2 2" xfId="1566"/>
    <cellStyle name="Input 2 2 2 4" xfId="1567"/>
    <cellStyle name="Input 2 2 5" xfId="1568"/>
    <cellStyle name="Input 2 7" xfId="1569"/>
    <cellStyle name="Calculation 2 5 2" xfId="1570"/>
    <cellStyle name="Calculation 2 3 2 2" xfId="1571"/>
    <cellStyle name="Calculation 2 2 3 2" xfId="1572"/>
    <cellStyle name="Calculation 2 7" xfId="1573"/>
    <cellStyle name="Bilješka 4 2" xfId="1574"/>
    <cellStyle name="Bilješka 3 4" xfId="1575"/>
    <cellStyle name="Bilješka 2 2 3 2" xfId="1576"/>
    <cellStyle name="Bilješka 2 5" xfId="1577"/>
    <cellStyle name="Normal_Sanitarni kolektori_2" xfId="1578"/>
    <cellStyle name="Normal 106" xfId="1579"/>
    <cellStyle name="Normal 2 9" xfId="1580"/>
    <cellStyle name="Normal 2 10" xfId="1581"/>
    <cellStyle name="Note 2 6 2 2" xfId="1582"/>
    <cellStyle name="Note 2 4 2 2" xfId="1583"/>
    <cellStyle name="Note 2 3 3 2 2" xfId="1584"/>
    <cellStyle name="Note 2 3 2 2 2" xfId="1585"/>
    <cellStyle name="Note 2 3 4 2" xfId="1586"/>
    <cellStyle name="Note 2 2 4 2 2" xfId="1587"/>
    <cellStyle name="Note 2 2 3 2 2" xfId="1588"/>
    <cellStyle name="Note 2 2 2 3 2 2" xfId="1589"/>
    <cellStyle name="Note 2 2 2 2 2 2" xfId="1590"/>
    <cellStyle name="Note 2 2 2 4 2" xfId="1591"/>
    <cellStyle name="Note 2 2 5 2" xfId="1592"/>
    <cellStyle name="Note 2 7 2" xfId="1593"/>
    <cellStyle name="Bilješka 5 2 2" xfId="1594"/>
    <cellStyle name="Bilješka 3 3 2 2" xfId="1595"/>
    <cellStyle name="Bilješka 3 2 2 2" xfId="1596"/>
    <cellStyle name="Bilješka 2 4 2 2" xfId="1597"/>
    <cellStyle name="Bilješka 2 3 2 2" xfId="1598"/>
    <cellStyle name="Bilješka 2 2 2 2 2" xfId="1599"/>
    <cellStyle name="Bilješka 2 2 4 2" xfId="1600"/>
    <cellStyle name="Bilješka 6 2" xfId="1601"/>
    <cellStyle name="Note 2 5 2 2" xfId="1602"/>
    <cellStyle name="Bilješka 4 2 2" xfId="1603"/>
    <cellStyle name="Bilješka 3 4 2" xfId="1604"/>
    <cellStyle name="Bilješka 2 2 3 2 2" xfId="1605"/>
    <cellStyle name="Bilješka 2 5 2" xfId="1606"/>
    <cellStyle name="Normal 101 2 2 2" xfId="1607"/>
    <cellStyle name="Normal 101 2 3" xfId="1608"/>
    <cellStyle name="Normal 101 4" xfId="1609"/>
    <cellStyle name="Normal 103 2 2 2" xfId="1610"/>
    <cellStyle name="Normal 103 2 3" xfId="1611"/>
    <cellStyle name="Normal 103 4" xfId="1612"/>
    <cellStyle name="Normal 15 2 2 2" xfId="1613"/>
    <cellStyle name="Normal 15 2 3" xfId="1614"/>
    <cellStyle name="Normal 15 4" xfId="1615"/>
    <cellStyle name="Normal 16 2 2 2" xfId="1616"/>
    <cellStyle name="Normal 16 2 3" xfId="1617"/>
    <cellStyle name="Normal 16 4" xfId="1618"/>
    <cellStyle name="Normal 17 2 2 2" xfId="1619"/>
    <cellStyle name="Normal 17 2 3" xfId="1620"/>
    <cellStyle name="Normal 17 4" xfId="1621"/>
    <cellStyle name="Normal 18 2 2 2" xfId="1622"/>
    <cellStyle name="Normal 18 2 3" xfId="1623"/>
    <cellStyle name="Normal 18 3 2 2 2" xfId="1624"/>
    <cellStyle name="Normal 18 3 2 3" xfId="1625"/>
    <cellStyle name="Normal 18 3 3" xfId="1626"/>
    <cellStyle name="Normal 19 2 2 2" xfId="1627"/>
    <cellStyle name="Normal 19 2 3" xfId="1628"/>
    <cellStyle name="Normal 19 4" xfId="1629"/>
    <cellStyle name="Normal 21 2 2 2" xfId="1630"/>
    <cellStyle name="Normal 21 2 3" xfId="1631"/>
    <cellStyle name="Normal 21 4" xfId="1632"/>
    <cellStyle name="Normal 22 2 2 2" xfId="1633"/>
    <cellStyle name="Normal 22 2 3" xfId="1634"/>
    <cellStyle name="Normal 22 4" xfId="1635"/>
    <cellStyle name="Normal 23 2 2 2" xfId="1636"/>
    <cellStyle name="Normal 23 2 3" xfId="1637"/>
    <cellStyle name="Normal 23 4" xfId="1638"/>
    <cellStyle name="Normal 24 2 2 2" xfId="1639"/>
    <cellStyle name="Normal 24 2 3" xfId="1640"/>
    <cellStyle name="Normal 24 4" xfId="1641"/>
    <cellStyle name="Normal 25 2 2 2" xfId="1642"/>
    <cellStyle name="Normal 25 2 3" xfId="1643"/>
    <cellStyle name="Normal 25 4" xfId="1644"/>
    <cellStyle name="Normal 26 2 2 2" xfId="1645"/>
    <cellStyle name="Normal 26 2 3" xfId="1646"/>
    <cellStyle name="Normal 26 4" xfId="1647"/>
    <cellStyle name="Normal 27 2 2 2" xfId="1648"/>
    <cellStyle name="Normal 27 2 3" xfId="1649"/>
    <cellStyle name="Normal 27 4" xfId="1650"/>
    <cellStyle name="Normal 29 2 2 2" xfId="1651"/>
    <cellStyle name="Normal 29 2 3" xfId="1652"/>
    <cellStyle name="Normal 29 4" xfId="1653"/>
    <cellStyle name="Normal 30 2 2 2" xfId="1654"/>
    <cellStyle name="Normal 30 2 3" xfId="1655"/>
    <cellStyle name="Normal 30 4" xfId="1656"/>
    <cellStyle name="Normal 31 2 2 2" xfId="1657"/>
    <cellStyle name="Normal 31 2 3" xfId="1658"/>
    <cellStyle name="Normal 31 4" xfId="1659"/>
    <cellStyle name="Normal 32 2 2 2" xfId="1660"/>
    <cellStyle name="Normal 32 2 3" xfId="1661"/>
    <cellStyle name="Normal 32 4" xfId="1662"/>
    <cellStyle name="Normal 33 2 2 2" xfId="1663"/>
    <cellStyle name="Normal 33 2 3" xfId="1664"/>
    <cellStyle name="Normal 33 4" xfId="1665"/>
    <cellStyle name="Normal 35 2 2 2" xfId="1666"/>
    <cellStyle name="Normal 35 2 3" xfId="1667"/>
    <cellStyle name="Normal 35 4" xfId="1668"/>
    <cellStyle name="Normal 36 2 2 2" xfId="1669"/>
    <cellStyle name="Normal 36 2 3" xfId="1670"/>
    <cellStyle name="Normal 36 4" xfId="1671"/>
    <cellStyle name="Normal 37 2 2 2" xfId="1672"/>
    <cellStyle name="Normal 37 2 3" xfId="1673"/>
    <cellStyle name="Normal 37 4" xfId="1674"/>
    <cellStyle name="Normal 38 2 2 2" xfId="1675"/>
    <cellStyle name="Normal 38 2 3" xfId="1676"/>
    <cellStyle name="Normal 38 4" xfId="1677"/>
    <cellStyle name="Normal 39 2 2 2" xfId="1678"/>
    <cellStyle name="Normal 39 2 3" xfId="1679"/>
    <cellStyle name="Normal 39 4" xfId="1680"/>
    <cellStyle name="Normal 106 3" xfId="1681"/>
    <cellStyle name="Unos 2 2 5" xfId="1682"/>
    <cellStyle name="Unos 2 6" xfId="1683"/>
    <cellStyle name="Input 2 6 4" xfId="1684"/>
    <cellStyle name="Calculation 2 6 4" xfId="1685"/>
    <cellStyle name="Bilješka 7" xfId="1686"/>
    <cellStyle name="Bilješka 2 6" xfId="1687"/>
    <cellStyle name="Bilješka 2 2 5" xfId="1688"/>
    <cellStyle name="Bilješka 2 2 2 3" xfId="1689"/>
    <cellStyle name="Bilješka 2 2 3 3" xfId="1690"/>
    <cellStyle name="Bilješka 2 3 3" xfId="1691"/>
    <cellStyle name="Bilješka 2 4 3" xfId="1692"/>
    <cellStyle name="Bilješka 3 5" xfId="1693"/>
    <cellStyle name="Bilješka 3 2 3" xfId="1694"/>
    <cellStyle name="Bilješka 3 3 3" xfId="1695"/>
    <cellStyle name="Bilješka 4 3" xfId="1696"/>
    <cellStyle name="Bilješka 5 3" xfId="1697"/>
    <cellStyle name="Calculation 2 8" xfId="1698"/>
    <cellStyle name="Calculation 2 2 6" xfId="1699"/>
    <cellStyle name="Calculation 2 2 2 5" xfId="1700"/>
    <cellStyle name="Calculation 2 2 2 2 3" xfId="1701"/>
    <cellStyle name="Calculation 2 2 2 3 3" xfId="1702"/>
    <cellStyle name="Calculation 2 2 3 3" xfId="1703"/>
    <cellStyle name="Calculation 2 2 4 3" xfId="1704"/>
    <cellStyle name="Calculation 2 3 5" xfId="1705"/>
    <cellStyle name="Calculation 2 3 2 3" xfId="1706"/>
    <cellStyle name="Calculation 2 3 3 3" xfId="1707"/>
    <cellStyle name="Calculation 2 4 3" xfId="1708"/>
    <cellStyle name="Calculation 2 5 3" xfId="1709"/>
    <cellStyle name="Unos 5 3" xfId="1710"/>
    <cellStyle name="Unos 7" xfId="1711"/>
    <cellStyle name="Input 2 8" xfId="1712"/>
    <cellStyle name="Input 2 2 6" xfId="1713"/>
    <cellStyle name="Input 2 2 2 5" xfId="1714"/>
    <cellStyle name="Input 2 2 2 2 3" xfId="1715"/>
    <cellStyle name="Input 2 2 2 3 3" xfId="1716"/>
    <cellStyle name="Input 2 2 3 3" xfId="1717"/>
    <cellStyle name="Input 2 2 4 3" xfId="1718"/>
    <cellStyle name="Input 2 3 5" xfId="1719"/>
    <cellStyle name="Input 2 3 2 3" xfId="1720"/>
    <cellStyle name="Input 2 3 3 3" xfId="1721"/>
    <cellStyle name="Input 2 4 3" xfId="1722"/>
    <cellStyle name="Input 2 5 3" xfId="1723"/>
    <cellStyle name="Izlaz 7" xfId="1724"/>
    <cellStyle name="Izlaz 2 6" xfId="1725"/>
    <cellStyle name="Izlaz 2 2 5" xfId="1726"/>
    <cellStyle name="Izlaz 2 2 2 3" xfId="1727"/>
    <cellStyle name="Izlaz 2 2 3 3" xfId="1728"/>
    <cellStyle name="Izlaz 2 3 3" xfId="1729"/>
    <cellStyle name="Izlaz 2 4 3" xfId="1730"/>
    <cellStyle name="Izlaz 3 5" xfId="1731"/>
    <cellStyle name="Izlaz 3 2 3" xfId="1732"/>
    <cellStyle name="Izlaz 3 3 3" xfId="1733"/>
    <cellStyle name="Izlaz 4 3" xfId="1734"/>
    <cellStyle name="Izlaz 5 3" xfId="1735"/>
    <cellStyle name="Izračun 5 3" xfId="1736"/>
    <cellStyle name="Izračun 3 3 3" xfId="1737"/>
    <cellStyle name="Izračun 3 2 3" xfId="1738"/>
    <cellStyle name="Izračun 2 3 3" xfId="1739"/>
    <cellStyle name="Izračun 2 2 3 3" xfId="1740"/>
    <cellStyle name="Izračun 2 6" xfId="1741"/>
    <cellStyle name="Izračun 7" xfId="1742"/>
    <cellStyle name="Input 2 2 2 6" xfId="1743"/>
    <cellStyle name="Calculation 2 5 4" xfId="1744"/>
    <cellStyle name="Calculation 2 4 4" xfId="1745"/>
    <cellStyle name="Calculation 2 3 2 4" xfId="1746"/>
    <cellStyle name="Calculation 2 3 6" xfId="1747"/>
    <cellStyle name="Calculation 2 2 3 4" xfId="1748"/>
    <cellStyle name="Calculation 2 2 2 3 4" xfId="1749"/>
    <cellStyle name="Calculation 2 2 2 6" xfId="1750"/>
    <cellStyle name="Calculation 2 2 7" xfId="1751"/>
    <cellStyle name="Note 2 8" xfId="1752"/>
    <cellStyle name="Note 2 2 6" xfId="1753"/>
    <cellStyle name="Note 2 2 2 5" xfId="1754"/>
    <cellStyle name="Note 2 2 2 2 3" xfId="1755"/>
    <cellStyle name="Note 2 2 2 3 3" xfId="1756"/>
    <cellStyle name="Note 2 2 3 3" xfId="1757"/>
    <cellStyle name="Note 2 2 4 3" xfId="1758"/>
    <cellStyle name="Note 2 3 5" xfId="1759"/>
    <cellStyle name="Note 2 3 2 3" xfId="1760"/>
    <cellStyle name="Note 2 3 3 3" xfId="1761"/>
    <cellStyle name="Note 2 4 3" xfId="1762"/>
    <cellStyle name="Note 2 5 3" xfId="1763"/>
    <cellStyle name="Output 2 8" xfId="1764"/>
    <cellStyle name="Output 2 2 6" xfId="1765"/>
    <cellStyle name="Output 2 2 2 5" xfId="1766"/>
    <cellStyle name="Output 2 2 2 2 3" xfId="1767"/>
    <cellStyle name="Output 2 2 2 3 3" xfId="1768"/>
    <cellStyle name="Output 2 2 3 3" xfId="1769"/>
    <cellStyle name="Output 2 2 4 3" xfId="1770"/>
    <cellStyle name="Output 2 3 5" xfId="1771"/>
    <cellStyle name="Output 2 3 2 3" xfId="1772"/>
    <cellStyle name="Output 2 3 3 3" xfId="1773"/>
    <cellStyle name="Output 2 4 3" xfId="1774"/>
    <cellStyle name="Output 2 5 3" xfId="1775"/>
    <cellStyle name="Total 2 8" xfId="1776"/>
    <cellStyle name="Total 2 2 6" xfId="1777"/>
    <cellStyle name="Total 2 2 2 5" xfId="1778"/>
    <cellStyle name="Total 2 2 2 2 3" xfId="1779"/>
    <cellStyle name="Total 2 2 2 3 3" xfId="1780"/>
    <cellStyle name="Total 2 2 3 3" xfId="1781"/>
    <cellStyle name="Total 2 2 4 3" xfId="1782"/>
    <cellStyle name="Total 2 3 5" xfId="1783"/>
    <cellStyle name="Total 2 3 2 3" xfId="1784"/>
    <cellStyle name="Total 2 3 3 3" xfId="1785"/>
    <cellStyle name="Total 2 4 3" xfId="1786"/>
    <cellStyle name="Total 2 5 3" xfId="1787"/>
    <cellStyle name="Ukupni zbroj 7" xfId="1788"/>
    <cellStyle name="Ukupni zbroj 2 6" xfId="1789"/>
    <cellStyle name="Ukupni zbroj 2 2 5" xfId="1790"/>
    <cellStyle name="Ukupni zbroj 2 2 2 3" xfId="1791"/>
    <cellStyle name="Ukupni zbroj 2 2 3 3" xfId="1792"/>
    <cellStyle name="Ukupni zbroj 2 3 3" xfId="1793"/>
    <cellStyle name="Ukupni zbroj 2 4 3" xfId="1794"/>
    <cellStyle name="Ukupni zbroj 3 5" xfId="1795"/>
    <cellStyle name="Ukupni zbroj 3 2 3" xfId="1796"/>
    <cellStyle name="Ukupni zbroj 3 3 3" xfId="1797"/>
    <cellStyle name="Ukupni zbroj 4 3" xfId="1798"/>
    <cellStyle name="Ukupni zbroj 5 3" xfId="1799"/>
    <cellStyle name="Unos 3 3 3" xfId="1800"/>
    <cellStyle name="Calculation 2 6 3" xfId="1801"/>
    <cellStyle name="Input 2 6 3" xfId="1802"/>
    <cellStyle name="Note 2 6 3" xfId="1803"/>
    <cellStyle name="Output 2 6 3" xfId="1804"/>
    <cellStyle name="Total 2 6 3" xfId="1805"/>
    <cellStyle name="Izračun 3 5" xfId="1806"/>
    <cellStyle name="Izračun 2 2 2 3" xfId="1807"/>
    <cellStyle name="Unos 4 3" xfId="1808"/>
    <cellStyle name="Unos 3 2 3" xfId="1809"/>
    <cellStyle name="Unos 3 5" xfId="1810"/>
    <cellStyle name="Unos 2 4 3" xfId="1811"/>
    <cellStyle name="Unos 2 3 3" xfId="1812"/>
    <cellStyle name="Unos 2 2 3 3" xfId="1813"/>
    <cellStyle name="Unos 2 2 2 3" xfId="1814"/>
    <cellStyle name="Izračun 4 3" xfId="1815"/>
    <cellStyle name="Izračun 2 4 3" xfId="1816"/>
    <cellStyle name="Izračun 2 2 5" xfId="1817"/>
    <cellStyle name="Input 2 5 4" xfId="1818"/>
    <cellStyle name="Input 2 4 4" xfId="1819"/>
    <cellStyle name="Input 2 3 3 4" xfId="1820"/>
    <cellStyle name="Input 2 3 2 4" xfId="1821"/>
    <cellStyle name="Input 2 3 6" xfId="1822"/>
    <cellStyle name="Input 2 2 4 4" xfId="1823"/>
    <cellStyle name="Input 2 2 3 4" xfId="1824"/>
    <cellStyle name="Input 2 2 2 3 4" xfId="1825"/>
    <cellStyle name="Input 2 2 2 2 4" xfId="1826"/>
    <cellStyle name="Input 2 9" xfId="1827"/>
    <cellStyle name="Input 2 2 7" xfId="1828"/>
    <cellStyle name="Calculation 2 3 3 4" xfId="1829"/>
    <cellStyle name="Calculation 2 2 4 4" xfId="1830"/>
    <cellStyle name="Calculation 2 2 2 2 4" xfId="1831"/>
    <cellStyle name="Calculation 2 9" xfId="1832"/>
    <cellStyle name="Bilješka 8" xfId="1833"/>
    <cellStyle name="Bilješka 2 7" xfId="1834"/>
    <cellStyle name="Bilješka 2 2 6" xfId="1835"/>
    <cellStyle name="Bilješka 2 2 2 4" xfId="1836"/>
    <cellStyle name="Bilješka 2 2 3 4" xfId="1837"/>
    <cellStyle name="Bilješka 2 3 4" xfId="1838"/>
    <cellStyle name="Bilješka 2 4 4" xfId="1839"/>
    <cellStyle name="Bilješka 3 6" xfId="1840"/>
    <cellStyle name="Bilješka 3 2 4" xfId="1841"/>
    <cellStyle name="Bilješka 3 3 4" xfId="1842"/>
    <cellStyle name="Bilješka 4 4" xfId="1843"/>
    <cellStyle name="Bilješka 5 4" xfId="1844"/>
    <cellStyle name="Calculation 2 10" xfId="1845"/>
    <cellStyle name="Calculation 2 2 8" xfId="1846"/>
    <cellStyle name="Calculation 2 2 2 7" xfId="1847"/>
    <cellStyle name="Calculation 2 2 2 2 5" xfId="1848"/>
    <cellStyle name="Calculation 2 2 2 3 5" xfId="1849"/>
    <cellStyle name="Calculation 2 2 3 5" xfId="1850"/>
    <cellStyle name="Calculation 2 2 4 5" xfId="1851"/>
    <cellStyle name="Calculation 2 3 7" xfId="1852"/>
    <cellStyle name="Calculation 2 3 2 5" xfId="1853"/>
    <cellStyle name="Calculation 2 3 3 5" xfId="1854"/>
    <cellStyle name="Calculation 2 4 5" xfId="1855"/>
    <cellStyle name="Calculation 2 5 5" xfId="1856"/>
    <cellStyle name="Input 2 10" xfId="1857"/>
    <cellStyle name="Input 2 2 8" xfId="1858"/>
    <cellStyle name="Input 2 2 2 7" xfId="1859"/>
    <cellStyle name="Input 2 2 2 2 5" xfId="1860"/>
    <cellStyle name="Input 2 2 2 3 5" xfId="1861"/>
    <cellStyle name="Input 2 2 3 5" xfId="1862"/>
    <cellStyle name="Input 2 2 4 5" xfId="1863"/>
    <cellStyle name="Input 2 3 7" xfId="1864"/>
    <cellStyle name="Input 2 3 2 5" xfId="1865"/>
    <cellStyle name="Input 2 3 3 5" xfId="1866"/>
    <cellStyle name="Input 2 4 5" xfId="1867"/>
    <cellStyle name="Input 2 5 5" xfId="1868"/>
    <cellStyle name="Izlaz 8" xfId="1869"/>
    <cellStyle name="Izlaz 2 7" xfId="1870"/>
    <cellStyle name="Izlaz 2 2 6" xfId="1871"/>
    <cellStyle name="Izlaz 2 2 2 4" xfId="1872"/>
    <cellStyle name="Izlaz 2 2 3 4" xfId="1873"/>
    <cellStyle name="Izlaz 2 3 4" xfId="1874"/>
    <cellStyle name="Izlaz 2 4 4" xfId="1875"/>
    <cellStyle name="Izlaz 3 6" xfId="1876"/>
    <cellStyle name="Izlaz 3 2 4" xfId="1877"/>
    <cellStyle name="Izlaz 3 3 4" xfId="1878"/>
    <cellStyle name="Izlaz 4 4" xfId="1879"/>
    <cellStyle name="Izlaz 5 4" xfId="1880"/>
    <cellStyle name="Izračun 8" xfId="1881"/>
    <cellStyle name="Izračun 2 7" xfId="1882"/>
    <cellStyle name="Izračun 2 2 6" xfId="1883"/>
    <cellStyle name="Izračun 2 2 2 4" xfId="1884"/>
    <cellStyle name="Izračun 2 2 3 4" xfId="1885"/>
    <cellStyle name="Izračun 2 3 4" xfId="1886"/>
    <cellStyle name="Izračun 2 4 4" xfId="1887"/>
    <cellStyle name="Izračun 3 6" xfId="1888"/>
    <cellStyle name="Izračun 3 2 4" xfId="1889"/>
    <cellStyle name="Izračun 3 3 4" xfId="1890"/>
    <cellStyle name="Izračun 4 4" xfId="1891"/>
    <cellStyle name="Izračun 5 4" xfId="1892"/>
    <cellStyle name="Note 2 9" xfId="1893"/>
    <cellStyle name="Note 2 2 7" xfId="1894"/>
    <cellStyle name="Note 2 2 2 6" xfId="1895"/>
    <cellStyle name="Note 2 2 2 2 4" xfId="1896"/>
    <cellStyle name="Note 2 2 2 3 4" xfId="1897"/>
    <cellStyle name="Note 2 2 3 4" xfId="1898"/>
    <cellStyle name="Note 2 2 4 4" xfId="1899"/>
    <cellStyle name="Note 2 3 6" xfId="1900"/>
    <cellStyle name="Note 2 3 2 4" xfId="1901"/>
    <cellStyle name="Note 2 3 3 4" xfId="1902"/>
    <cellStyle name="Note 2 4 4" xfId="1903"/>
    <cellStyle name="Note 2 5 4" xfId="1904"/>
    <cellStyle name="Output 2 9" xfId="1905"/>
    <cellStyle name="Output 2 2 7" xfId="1906"/>
    <cellStyle name="Output 2 2 2 6" xfId="1907"/>
    <cellStyle name="Output 2 2 2 2 4" xfId="1908"/>
    <cellStyle name="Output 2 2 2 3 4" xfId="1909"/>
    <cellStyle name="Output 2 2 3 4" xfId="1910"/>
    <cellStyle name="Output 2 2 4 4" xfId="1911"/>
    <cellStyle name="Output 2 3 6" xfId="1912"/>
    <cellStyle name="Output 2 3 2 4" xfId="1913"/>
    <cellStyle name="Output 2 3 3 4" xfId="1914"/>
    <cellStyle name="Output 2 4 4" xfId="1915"/>
    <cellStyle name="Output 2 5 4" xfId="1916"/>
    <cellStyle name="Total 2 9" xfId="1917"/>
    <cellStyle name="Total 2 2 7" xfId="1918"/>
    <cellStyle name="Total 2 2 2 6" xfId="1919"/>
    <cellStyle name="Total 2 2 2 2 4" xfId="1920"/>
    <cellStyle name="Total 2 2 2 3 4" xfId="1921"/>
    <cellStyle name="Total 2 2 3 4" xfId="1922"/>
    <cellStyle name="Total 2 2 4 4" xfId="1923"/>
    <cellStyle name="Total 2 3 6" xfId="1924"/>
    <cellStyle name="Total 2 3 2 4" xfId="1925"/>
    <cellStyle name="Total 2 3 3 4" xfId="1926"/>
    <cellStyle name="Total 2 4 4" xfId="1927"/>
    <cellStyle name="Total 2 5 4" xfId="1928"/>
    <cellStyle name="Ukupni zbroj 8" xfId="1929"/>
    <cellStyle name="Ukupni zbroj 2 7" xfId="1930"/>
    <cellStyle name="Ukupni zbroj 2 2 6" xfId="1931"/>
    <cellStyle name="Ukupni zbroj 2 2 2 4" xfId="1932"/>
    <cellStyle name="Ukupni zbroj 2 2 3 4" xfId="1933"/>
    <cellStyle name="Ukupni zbroj 2 3 4" xfId="1934"/>
    <cellStyle name="Ukupni zbroj 2 4 4" xfId="1935"/>
    <cellStyle name="Ukupni zbroj 3 6" xfId="1936"/>
    <cellStyle name="Ukupni zbroj 3 2 4" xfId="1937"/>
    <cellStyle name="Ukupni zbroj 3 3 4" xfId="1938"/>
    <cellStyle name="Ukupni zbroj 4 4" xfId="1939"/>
    <cellStyle name="Ukupni zbroj 5 4" xfId="1940"/>
    <cellStyle name="Unos 8" xfId="1941"/>
    <cellStyle name="Unos 2 7" xfId="1942"/>
    <cellStyle name="Unos 2 2 6" xfId="1943"/>
    <cellStyle name="Unos 2 2 2 4" xfId="1944"/>
    <cellStyle name="Unos 2 2 3 4" xfId="1945"/>
    <cellStyle name="Unos 2 3 4" xfId="1946"/>
    <cellStyle name="Unos 2 4 4" xfId="1947"/>
    <cellStyle name="Unos 3 6" xfId="1948"/>
    <cellStyle name="Unos 3 2 4" xfId="1949"/>
    <cellStyle name="Unos 3 3 4" xfId="1950"/>
    <cellStyle name="Unos 4 4" xfId="1951"/>
    <cellStyle name="Unos 5 4" xfId="1952"/>
    <cellStyle name="Calculation 2 6 5" xfId="1953"/>
    <cellStyle name="Input 2 6 5" xfId="1954"/>
    <cellStyle name="Note 2 6 4" xfId="1955"/>
    <cellStyle name="Output 2 6 4" xfId="1956"/>
    <cellStyle name="Total 2 6 4" xfId="1957"/>
    <cellStyle name="Unos 2 3 2 2" xfId="1958"/>
    <cellStyle name="Izračun 2 2 2 2 2" xfId="1959"/>
    <cellStyle name="Calculation 2 2 2 3 2 2" xfId="1960"/>
    <cellStyle name="Input 2 6 2 2" xfId="1961"/>
    <cellStyle name="Calculation 2 6 2 2" xfId="1962"/>
    <cellStyle name="Unos 6 2" xfId="1963"/>
    <cellStyle name="Izlaz 6 2" xfId="1964"/>
    <cellStyle name="Izlaz 2 5 2" xfId="1965"/>
    <cellStyle name="Izlaz 2 2 4 2" xfId="1966"/>
    <cellStyle name="Izlaz 2 2 2 2 2" xfId="1967"/>
    <cellStyle name="Izlaz 2 2 3 2 2" xfId="1968"/>
    <cellStyle name="Izlaz 2 3 2 2" xfId="1969"/>
    <cellStyle name="Izlaz 2 4 2 2" xfId="1970"/>
    <cellStyle name="Izlaz 3 4 2" xfId="1971"/>
    <cellStyle name="Izlaz 3 2 2 2" xfId="1972"/>
    <cellStyle name="Izlaz 3 3 2 2" xfId="1973"/>
    <cellStyle name="Izlaz 4 2 2" xfId="1974"/>
    <cellStyle name="Izlaz 5 2 2" xfId="1975"/>
    <cellStyle name="Izračun 5 2 2" xfId="1976"/>
    <cellStyle name="Izračun 4 2 2" xfId="1977"/>
    <cellStyle name="Izračun 3 4 2" xfId="1978"/>
    <cellStyle name="Izračun 2 4 2 2" xfId="1979"/>
    <cellStyle name="Izračun 2 2 4 2" xfId="1980"/>
    <cellStyle name="Izračun 2 5 2" xfId="1981"/>
    <cellStyle name="Izračun 6 2" xfId="1982"/>
    <cellStyle name="Calculation 2 4 2 2" xfId="1983"/>
    <cellStyle name="Calculation 2 3 3 2 2" xfId="1984"/>
    <cellStyle name="Calculation 2 3 4 2" xfId="1985"/>
    <cellStyle name="Calculation 2 2 4 2 2" xfId="1986"/>
    <cellStyle name="Calculation 2 2 2 2 2 2" xfId="1987"/>
    <cellStyle name="Calculation 2 2 2 4 2" xfId="1988"/>
    <cellStyle name="Calculation 2 2 5 2" xfId="1989"/>
    <cellStyle name="Output 2 7 2" xfId="1990"/>
    <cellStyle name="Output 2 2 5 2" xfId="1991"/>
    <cellStyle name="Output 2 2 2 4 2" xfId="1992"/>
    <cellStyle name="Output 2 2 2 2 2 2" xfId="1993"/>
    <cellStyle name="Output 2 2 2 3 2 2" xfId="1994"/>
    <cellStyle name="Output 2 2 3 2 2" xfId="1995"/>
    <cellStyle name="Output 2 2 4 2 2" xfId="1996"/>
    <cellStyle name="Output 2 3 4 2" xfId="1997"/>
    <cellStyle name="Output 2 3 2 2 2" xfId="1998"/>
    <cellStyle name="Output 2 3 3 2 2" xfId="1999"/>
    <cellStyle name="Output 2 4 2 2" xfId="2000"/>
    <cellStyle name="Output 2 5 2 2" xfId="2001"/>
    <cellStyle name="Total 2 7 2" xfId="2002"/>
    <cellStyle name="Total 2 2 5 2" xfId="2003"/>
    <cellStyle name="Total 2 2 2 4 2" xfId="2004"/>
    <cellStyle name="Total 2 2 2 2 2 2" xfId="2005"/>
    <cellStyle name="Total 2 2 2 3 2 2" xfId="2006"/>
    <cellStyle name="Total 2 2 3 2 2" xfId="2007"/>
    <cellStyle name="Total 2 2 4 2 2" xfId="2008"/>
    <cellStyle name="Total 2 3 4 2" xfId="2009"/>
    <cellStyle name="Total 2 3 2 2 2" xfId="2010"/>
    <cellStyle name="Total 2 3 3 2 2" xfId="2011"/>
    <cellStyle name="Total 2 4 2 2" xfId="2012"/>
    <cellStyle name="Total 2 5 2 2" xfId="2013"/>
    <cellStyle name="Ukupni zbroj 6 2" xfId="2014"/>
    <cellStyle name="Ukupni zbroj 2 5 2" xfId="2015"/>
    <cellStyle name="Ukupni zbroj 2 2 4 2" xfId="2016"/>
    <cellStyle name="Ukupni zbroj 2 2 2 2 2" xfId="2017"/>
    <cellStyle name="Ukupni zbroj 2 2 3 2 2" xfId="2018"/>
    <cellStyle name="Ukupni zbroj 2 3 2 2" xfId="2019"/>
    <cellStyle name="Ukupni zbroj 2 4 2 2" xfId="2020"/>
    <cellStyle name="Ukupni zbroj 3 4 2" xfId="2021"/>
    <cellStyle name="Ukupni zbroj 3 2 2 2" xfId="2022"/>
    <cellStyle name="Ukupni zbroj 3 3 2 2" xfId="2023"/>
    <cellStyle name="Ukupni zbroj 4 2 2" xfId="2024"/>
    <cellStyle name="Ukupni zbroj 5 2 2" xfId="2025"/>
    <cellStyle name="Output 2 6 2 2" xfId="2026"/>
    <cellStyle name="Total 2 6 2 2" xfId="2027"/>
    <cellStyle name="Izračun 3 3 2 2" xfId="2028"/>
    <cellStyle name="Izračun 2 3 2 2" xfId="2029"/>
    <cellStyle name="Unos 5 2 2" xfId="2030"/>
    <cellStyle name="Unos 4 2 2" xfId="2031"/>
    <cellStyle name="Unos 3 3 2 2" xfId="2032"/>
    <cellStyle name="Unos 3 2 2 2" xfId="2033"/>
    <cellStyle name="Unos 3 4 2" xfId="2034"/>
    <cellStyle name="Unos 2 4 2 2" xfId="2035"/>
    <cellStyle name="Unos 2 5 2" xfId="2036"/>
    <cellStyle name="Unos 2 2 3 2 2" xfId="2037"/>
    <cellStyle name="Unos 2 2 2 2 2" xfId="2038"/>
    <cellStyle name="Unos 2 2 4 2" xfId="2039"/>
    <cellStyle name="Izračun 3 2 2 2" xfId="2040"/>
    <cellStyle name="Izračun 2 2 3 2 2" xfId="2041"/>
    <cellStyle name="Input 2 5 2 2" xfId="2042"/>
    <cellStyle name="Input 2 4 2 2" xfId="2043"/>
    <cellStyle name="Input 2 3 3 2 2" xfId="2044"/>
    <cellStyle name="Input 2 3 2 2 2" xfId="2045"/>
    <cellStyle name="Input 2 3 4 2" xfId="2046"/>
    <cellStyle name="Input 2 2 4 2 2" xfId="2047"/>
    <cellStyle name="Input 2 2 3 2 2" xfId="2048"/>
    <cellStyle name="Input 2 2 2 3 2 2" xfId="2049"/>
    <cellStyle name="Input 2 2 2 2 2 2" xfId="2050"/>
    <cellStyle name="Input 2 2 2 4 2" xfId="2051"/>
    <cellStyle name="Input 2 2 5 2" xfId="2052"/>
    <cellStyle name="Input 2 7 2" xfId="2053"/>
    <cellStyle name="Calculation 2 5 2 2" xfId="2054"/>
    <cellStyle name="Calculation 2 3 2 2 2" xfId="2055"/>
    <cellStyle name="Calculation 2 2 3 2 2" xfId="2056"/>
    <cellStyle name="Calculation 2 7 2" xfId="2057"/>
    <cellStyle name="Normal 106 2" xfId="2058"/>
    <cellStyle name="Izlaz 6 3" xfId="2059"/>
    <cellStyle name="Izlaz 2 5 3" xfId="2060"/>
    <cellStyle name="Izlaz 2 2 4 3" xfId="2061"/>
    <cellStyle name="Izlaz 2 2 2 2 3" xfId="2062"/>
    <cellStyle name="Izlaz 2 2 3 2 3" xfId="2063"/>
    <cellStyle name="Izlaz 2 3 2 3" xfId="2064"/>
    <cellStyle name="Izlaz 2 4 2 3" xfId="2065"/>
    <cellStyle name="Izlaz 3 4 3" xfId="2066"/>
    <cellStyle name="Izlaz 3 2 2 3" xfId="2067"/>
    <cellStyle name="Izlaz 3 3 2 3" xfId="2068"/>
    <cellStyle name="Izlaz 4 2 3" xfId="2069"/>
    <cellStyle name="Izlaz 5 2 3" xfId="2070"/>
    <cellStyle name="Output 2 7 3" xfId="2071"/>
    <cellStyle name="Output 2 2 5 3" xfId="2072"/>
    <cellStyle name="Output 2 2 2 4 3" xfId="2073"/>
    <cellStyle name="Output 2 2 2 2 2 3" xfId="2074"/>
    <cellStyle name="Output 2 2 2 3 2 3" xfId="2075"/>
    <cellStyle name="Output 2 2 3 2 3" xfId="2076"/>
    <cellStyle name="Output 2 2 4 2 3" xfId="2077"/>
    <cellStyle name="Output 2 3 4 3" xfId="2078"/>
    <cellStyle name="Output 2 3 2 2 3" xfId="2079"/>
    <cellStyle name="Output 2 3 3 2 3" xfId="2080"/>
    <cellStyle name="Output 2 4 2 3" xfId="2081"/>
    <cellStyle name="Output 2 5 2 3" xfId="2082"/>
    <cellStyle name="Output 2 6 2 3" xfId="2083"/>
    <cellStyle name="Bilješka 9" xfId="2084"/>
    <cellStyle name="Bilješka 2 8" xfId="2085"/>
    <cellStyle name="Bilješka 2 2 7" xfId="2086"/>
    <cellStyle name="Bilješka 2 2 2 5" xfId="2087"/>
    <cellStyle name="Bilješka 2 2 3 5" xfId="2088"/>
    <cellStyle name="Bilješka 2 3 5" xfId="2089"/>
    <cellStyle name="Bilješka 2 4 5" xfId="2090"/>
    <cellStyle name="Bilješka 3 7" xfId="2091"/>
    <cellStyle name="Bilješka 3 2 5" xfId="2092"/>
    <cellStyle name="Bilješka 3 3 5" xfId="2093"/>
    <cellStyle name="Bilješka 4 5" xfId="2094"/>
    <cellStyle name="Bilješka 5 5" xfId="2095"/>
    <cellStyle name="Calculation 2 11" xfId="2096"/>
    <cellStyle name="Calculation 2 2 9" xfId="2097"/>
    <cellStyle name="Calculation 2 2 2 8" xfId="2098"/>
    <cellStyle name="Calculation 2 2 2 2 6" xfId="2099"/>
    <cellStyle name="Calculation 2 2 2 3 6" xfId="2100"/>
    <cellStyle name="Calculation 2 2 3 6" xfId="2101"/>
    <cellStyle name="Calculation 2 2 4 6" xfId="2102"/>
    <cellStyle name="Calculation 2 3 8" xfId="2103"/>
    <cellStyle name="Calculation 2 3 2 6" xfId="2104"/>
    <cellStyle name="Calculation 2 3 3 6" xfId="2105"/>
    <cellStyle name="Calculation 2 4 6" xfId="2106"/>
    <cellStyle name="Calculation 2 5 6" xfId="2107"/>
    <cellStyle name="Input 2 11" xfId="2108"/>
    <cellStyle name="Input 2 2 9" xfId="2109"/>
    <cellStyle name="Input 2 2 2 8" xfId="2110"/>
    <cellStyle name="Input 2 2 2 2 6" xfId="2111"/>
    <cellStyle name="Input 2 2 2 3 6" xfId="2112"/>
    <cellStyle name="Input 2 2 3 6" xfId="2113"/>
    <cellStyle name="Input 2 2 4 6" xfId="2114"/>
    <cellStyle name="Input 2 3 8" xfId="2115"/>
    <cellStyle name="Input 2 3 2 6" xfId="2116"/>
    <cellStyle name="Input 2 3 3 6" xfId="2117"/>
    <cellStyle name="Input 2 4 6" xfId="2118"/>
    <cellStyle name="Input 2 5 6" xfId="2119"/>
    <cellStyle name="Izračun 9" xfId="2120"/>
    <cellStyle name="Izračun 2 8" xfId="2121"/>
    <cellStyle name="Izračun 2 2 7" xfId="2122"/>
    <cellStyle name="Izračun 2 2 2 5" xfId="2123"/>
    <cellStyle name="Izračun 2 2 3 5" xfId="2124"/>
    <cellStyle name="Izračun 2 3 5" xfId="2125"/>
    <cellStyle name="Izračun 2 4 5" xfId="2126"/>
    <cellStyle name="Izračun 3 7" xfId="2127"/>
    <cellStyle name="Izračun 3 2 5" xfId="2128"/>
    <cellStyle name="Izračun 3 3 5" xfId="2129"/>
    <cellStyle name="Izračun 4 5" xfId="2130"/>
    <cellStyle name="Izračun 5 5" xfId="2131"/>
    <cellStyle name="Note 2 10" xfId="2132"/>
    <cellStyle name="Note 2 2 8" xfId="2133"/>
    <cellStyle name="Note 2 2 2 7" xfId="2134"/>
    <cellStyle name="Note 2 2 2 2 5" xfId="2135"/>
    <cellStyle name="Note 2 2 2 3 5" xfId="2136"/>
    <cellStyle name="Note 2 2 3 5" xfId="2137"/>
    <cellStyle name="Note 2 2 4 5" xfId="2138"/>
    <cellStyle name="Note 2 3 7" xfId="2139"/>
    <cellStyle name="Note 2 3 2 5" xfId="2140"/>
    <cellStyle name="Note 2 3 3 5" xfId="2141"/>
    <cellStyle name="Note 2 4 5" xfId="2142"/>
    <cellStyle name="Note 2 5 5" xfId="2143"/>
    <cellStyle name="Unos 9" xfId="2144"/>
    <cellStyle name="Unos 2 8" xfId="2145"/>
    <cellStyle name="Unos 2 2 7" xfId="2146"/>
    <cellStyle name="Unos 2 2 2 5" xfId="2147"/>
    <cellStyle name="Unos 2 2 3 5" xfId="2148"/>
    <cellStyle name="Unos 2 3 5" xfId="2149"/>
    <cellStyle name="Unos 2 4 5" xfId="2150"/>
    <cellStyle name="Unos 3 7" xfId="2151"/>
    <cellStyle name="Unos 3 2 5" xfId="2152"/>
    <cellStyle name="Unos 3 3 5" xfId="2153"/>
    <cellStyle name="Unos 4 5" xfId="2154"/>
    <cellStyle name="Unos 5 5" xfId="2155"/>
    <cellStyle name="Calculation 2 6 6" xfId="2156"/>
    <cellStyle name="Input 2 6 6" xfId="2157"/>
    <cellStyle name="Note 2 6 5" xfId="2158"/>
    <cellStyle name="Note 2 2 4 3 2" xfId="2159"/>
    <cellStyle name="Note 2 2 3 3 2" xfId="2160"/>
    <cellStyle name="Note 2 6 5 2" xfId="2161"/>
    <cellStyle name="Input 2 6 6 2" xfId="2162"/>
    <cellStyle name="Calculation 2 6 6 2" xfId="2163"/>
    <cellStyle name="Unos 5 5 2" xfId="2164"/>
    <cellStyle name="Unos 3 3 5 2" xfId="2165"/>
    <cellStyle name="Unos 3 2 5 2" xfId="2166"/>
    <cellStyle name="Unos 3 7 2" xfId="2167"/>
    <cellStyle name="Unos 2 4 5 2" xfId="2168"/>
    <cellStyle name="Unos 2 2 3 5 2" xfId="2169"/>
    <cellStyle name="Unos 2 2 2 5 2" xfId="2170"/>
    <cellStyle name="Unos 2 2 7 2" xfId="2171"/>
    <cellStyle name="Unos 2 8 2" xfId="2172"/>
    <cellStyle name="Note 2 5 5 2" xfId="2173"/>
    <cellStyle name="Note 2 4 5 2" xfId="2174"/>
    <cellStyle name="Note 2 3 3 5 2" xfId="2175"/>
    <cellStyle name="Note 2 3 2 5 2" xfId="2176"/>
    <cellStyle name="Note 2 2 4 5 2" xfId="2177"/>
    <cellStyle name="Note 2 2 3 5 2" xfId="2178"/>
    <cellStyle name="Note 2 2 2 3 5 2" xfId="2179"/>
    <cellStyle name="Note 2 2 2 2 5 2" xfId="2180"/>
    <cellStyle name="Note 2 2 8 2" xfId="2181"/>
    <cellStyle name="Note 2 10 2" xfId="2182"/>
    <cellStyle name="Izračun 5 5 2" xfId="2183"/>
    <cellStyle name="Izračun 4 5 2" xfId="2184"/>
    <cellStyle name="Izračun 3 2 5 2" xfId="2185"/>
    <cellStyle name="Izračun 3 7 2" xfId="2186"/>
    <cellStyle name="Izračun 2 4 5 2" xfId="2187"/>
    <cellStyle name="Izračun 2 3 5 2" xfId="2188"/>
    <cellStyle name="Izračun 2 2 3 5 2" xfId="2189"/>
    <cellStyle name="Izračun 2 2 2 5 2" xfId="2190"/>
    <cellStyle name="Izračun 2 2 7 2" xfId="2191"/>
    <cellStyle name="Izračun 2 8 2" xfId="2192"/>
    <cellStyle name="Izračun 9 2" xfId="2193"/>
    <cellStyle name="Input 2 5 6 2" xfId="2194"/>
    <cellStyle name="Input 2 4 6 2" xfId="2195"/>
    <cellStyle name="Input 2 3 3 6 2" xfId="2196"/>
    <cellStyle name="Input 2 3 2 6 2" xfId="2197"/>
    <cellStyle name="Input 2 3 8 2" xfId="2198"/>
    <cellStyle name="Input 2 2 4 6 2" xfId="2199"/>
    <cellStyle name="Input 2 2 3 6 2" xfId="2200"/>
    <cellStyle name="Input 2 2 2 3 6 2" xfId="2201"/>
    <cellStyle name="Input 2 2 2 2 6 2" xfId="2202"/>
    <cellStyle name="Input 2 2 2 8 2" xfId="2203"/>
    <cellStyle name="Input 2 2 9 2" xfId="2204"/>
    <cellStyle name="Input 2 11 2" xfId="2205"/>
    <cellStyle name="Calculation 2 5 6 2" xfId="2206"/>
    <cellStyle name="Calculation 2 4 6 2" xfId="2207"/>
    <cellStyle name="Calculation 2 3 3 6 2" xfId="2208"/>
    <cellStyle name="Calculation 2 3 2 6 2" xfId="2209"/>
    <cellStyle name="Calculation 2 3 8 2" xfId="2210"/>
    <cellStyle name="Calculation 2 2 4 6 2" xfId="2211"/>
    <cellStyle name="Calculation 2 2 3 6 2" xfId="2212"/>
    <cellStyle name="Calculation 2 2 2 3 6 2" xfId="2213"/>
    <cellStyle name="Calculation 2 2 2 2 6 2" xfId="2214"/>
    <cellStyle name="Calculation 2 2 2 8 2" xfId="2215"/>
    <cellStyle name="Calculation 2 2 9 2" xfId="2216"/>
    <cellStyle name="Calculation 2 11 2" xfId="2217"/>
    <cellStyle name="Bilješka 5 5 2" xfId="2218"/>
    <cellStyle name="Bilješka 4 5 2" xfId="2219"/>
    <cellStyle name="Bilješka 3 3 5 2" xfId="2220"/>
    <cellStyle name="Bilješka 3 2 5 2" xfId="2221"/>
    <cellStyle name="Bilješka 3 7 2" xfId="2222"/>
    <cellStyle name="Bilješka 2 4 5 2" xfId="2223"/>
    <cellStyle name="Bilješka 2 3 5 2" xfId="2224"/>
    <cellStyle name="Bilješka 2 2 3 5 2" xfId="2225"/>
    <cellStyle name="Bilješka 2 2 2 5 2" xfId="2226"/>
    <cellStyle name="Bilješka 2 2 7 2" xfId="2227"/>
    <cellStyle name="Bilješka 2 8 2" xfId="2228"/>
    <cellStyle name="Bilješka 9 2" xfId="2229"/>
    <cellStyle name="Bilješka 2 5 2 2" xfId="2230"/>
    <cellStyle name="Bilješka 2 2 3 2 2 2" xfId="2231"/>
    <cellStyle name="Bilješka 3 4 2 2" xfId="2232"/>
    <cellStyle name="Bilješka 4 2 2 2" xfId="2233"/>
    <cellStyle name="Calculation 2 2 3 2 2 2" xfId="2234"/>
    <cellStyle name="Calculation 2 3 2 2 2 2" xfId="2235"/>
    <cellStyle name="Calculation 2 5 2 2 2" xfId="2236"/>
    <cellStyle name="Input 2 7 2 2" xfId="2237"/>
    <cellStyle name="Input 2 2 2 4 2 2" xfId="2238"/>
    <cellStyle name="Input 2 2 2 2 2 2 2" xfId="2239"/>
    <cellStyle name="Input 2 2 2 3 2 2 2" xfId="2240"/>
    <cellStyle name="Input 2 2 3 2 2 2" xfId="2241"/>
    <cellStyle name="Input 2 2 4 2 2 2" xfId="2242"/>
    <cellStyle name="Input 2 3 4 2 2" xfId="2243"/>
    <cellStyle name="Input 2 3 2 2 2 2" xfId="2244"/>
    <cellStyle name="Input 2 3 3 2 2 2" xfId="2245"/>
    <cellStyle name="Input 2 4 2 2 2" xfId="2246"/>
    <cellStyle name="Input 2 5 2 2 2" xfId="2247"/>
    <cellStyle name="Izračun 2 2 3 2 2 2" xfId="2248"/>
    <cellStyle name="Izračun 3 2 2 2 2" xfId="2249"/>
    <cellStyle name="Unos 2 2 4 2 2" xfId="2250"/>
    <cellStyle name="Unos 2 2 2 2 2 2" xfId="2251"/>
    <cellStyle name="Unos 2 2 3 2 2 2" xfId="2252"/>
    <cellStyle name="Unos 2 5 2 2" xfId="2253"/>
    <cellStyle name="Unos 2 4 2 2 2" xfId="2254"/>
    <cellStyle name="Unos 3 4 2 2" xfId="2255"/>
    <cellStyle name="Unos 3 2 2 2 2" xfId="2256"/>
    <cellStyle name="Unos 3 3 2 2 2" xfId="2257"/>
    <cellStyle name="Unos 4 2 2 2" xfId="2258"/>
    <cellStyle name="Unos 5 2 2 2" xfId="2259"/>
    <cellStyle name="Izračun 2 3 2 2 2" xfId="2260"/>
    <cellStyle name="Izračun 3 3 2 2 2" xfId="2261"/>
    <cellStyle name="Total 2 6 2 2 2" xfId="2262"/>
    <cellStyle name="Output 2 6 2 2 2" xfId="2263"/>
    <cellStyle name="Note 2 5 2 2 2" xfId="2264"/>
    <cellStyle name="Ukupni zbroj 5 2 2 2" xfId="2265"/>
    <cellStyle name="Ukupni zbroj 4 2 2 2" xfId="2266"/>
    <cellStyle name="Ukupni zbroj 3 3 2 2 2" xfId="2267"/>
    <cellStyle name="Ukupni zbroj 3 2 2 2 2" xfId="2268"/>
    <cellStyle name="Ukupni zbroj 3 4 2 2" xfId="2269"/>
    <cellStyle name="Ukupni zbroj 2 4 2 2 2" xfId="2270"/>
    <cellStyle name="Ukupni zbroj 2 3 2 2 2" xfId="2271"/>
    <cellStyle name="Ukupni zbroj 2 2 3 2 2 2" xfId="2272"/>
    <cellStyle name="Ukupni zbroj 2 2 2 2 2 2" xfId="2273"/>
    <cellStyle name="Ukupni zbroj 2 2 4 2 2" xfId="2274"/>
    <cellStyle name="Ukupni zbroj 2 5 2 2" xfId="2275"/>
    <cellStyle name="Ukupni zbroj 6 2 2" xfId="2276"/>
    <cellStyle name="Total 2 5 2 2 2" xfId="2277"/>
    <cellStyle name="Total 2 4 2 2 2" xfId="2278"/>
    <cellStyle name="Total 2 3 3 2 2 2" xfId="2279"/>
    <cellStyle name="Total 2 3 2 2 2 2" xfId="2280"/>
    <cellStyle name="Total 2 3 4 2 2" xfId="2281"/>
    <cellStyle name="Total 2 2 4 2 2 2" xfId="2282"/>
    <cellStyle name="Total 2 2 3 2 2 2" xfId="2283"/>
    <cellStyle name="Total 2 2 2 3 2 2 2" xfId="2284"/>
    <cellStyle name="Total 2 2 2 2 2 2 2" xfId="2285"/>
    <cellStyle name="Total 2 2 2 4 2 2" xfId="2286"/>
    <cellStyle name="Total 2 2 5 2 2" xfId="2287"/>
    <cellStyle name="Total 2 7 2 2" xfId="2288"/>
    <cellStyle name="Output 2 5 2 2 2" xfId="2289"/>
    <cellStyle name="Output 2 4 2 2 2" xfId="2290"/>
    <cellStyle name="Output 2 3 3 2 2 2" xfId="2291"/>
    <cellStyle name="Output 2 3 2 2 2 2" xfId="2292"/>
    <cellStyle name="Output 2 3 4 2 2" xfId="2293"/>
    <cellStyle name="Output 2 2 4 2 2 2" xfId="2294"/>
    <cellStyle name="Output 2 2 3 2 2 2" xfId="2295"/>
    <cellStyle name="Output 2 2 2 3 2 2 2" xfId="2296"/>
    <cellStyle name="Output 2 2 2 2 2 2 2" xfId="2297"/>
    <cellStyle name="Output 2 2 5 2 2" xfId="2298"/>
    <cellStyle name="Output 2 7 2 2" xfId="2299"/>
    <cellStyle name="Bilješka 2 2 4 2 2" xfId="2300"/>
    <cellStyle name="Bilješka 2 2 2 2 2 2" xfId="2301"/>
    <cellStyle name="Bilješka 2 4 2 2 2" xfId="2302"/>
    <cellStyle name="Bilješka 3 2 2 2 2" xfId="2303"/>
    <cellStyle name="Bilješka 5 2 2 2" xfId="2304"/>
    <cellStyle name="Calculation 2 2 5 2 2" xfId="2305"/>
    <cellStyle name="Calculation 2 2 2 2 2 2 2" xfId="2306"/>
    <cellStyle name="Calculation 2 2 4 2 2 2" xfId="2307"/>
    <cellStyle name="Calculation 2 3 3 2 2 2" xfId="2308"/>
    <cellStyle name="Calculation 2 4 2 2 2" xfId="2309"/>
    <cellStyle name="Izračun 6 2 2" xfId="2310"/>
    <cellStyle name="Izračun 2 5 2 2" xfId="2311"/>
    <cellStyle name="Izračun 2 2 4 2 2" xfId="2312"/>
    <cellStyle name="Izračun 2 4 2 2 2" xfId="2313"/>
    <cellStyle name="Izračun 3 4 2 2" xfId="2314"/>
    <cellStyle name="Izračun 4 2 2 2" xfId="2315"/>
    <cellStyle name="Izračun 5 2 2 2" xfId="2316"/>
    <cellStyle name="Izlaz 5 2 2 2" xfId="2317"/>
    <cellStyle name="Izlaz 4 2 2 2" xfId="2318"/>
    <cellStyle name="Izlaz 3 3 2 2 2" xfId="2319"/>
    <cellStyle name="Izlaz 3 2 2 2 2" xfId="2320"/>
    <cellStyle name="Izlaz 3 4 2 2" xfId="2321"/>
    <cellStyle name="Izlaz 2 4 2 2 2" xfId="2322"/>
    <cellStyle name="Izlaz 2 3 2 2 2" xfId="2323"/>
    <cellStyle name="Izlaz 2 2 3 2 2 2" xfId="2324"/>
    <cellStyle name="Izlaz 2 2 2 2 2 2" xfId="2325"/>
    <cellStyle name="Izlaz 2 2 4 2 2" xfId="2326"/>
    <cellStyle name="Izlaz 2 5 2 2" xfId="2327"/>
    <cellStyle name="Izlaz 6 2 2" xfId="2328"/>
    <cellStyle name="Note 2 7 2 2" xfId="2329"/>
    <cellStyle name="Note 2 2 5 2 2" xfId="2330"/>
    <cellStyle name="Note 2 2 2 4 2 2" xfId="2331"/>
    <cellStyle name="Note 2 2 2 2 2 2 2" xfId="2332"/>
    <cellStyle name="Note 2 2 2 3 2 2 2" xfId="2333"/>
    <cellStyle name="Note 2 2 4 2 2 2" xfId="2334"/>
    <cellStyle name="Note 2 3 4 2 2" xfId="2335"/>
    <cellStyle name="Note 2 3 3 2 2 2" xfId="2336"/>
    <cellStyle name="Note 2 4 2 2 2" xfId="2337"/>
    <cellStyle name="Calculation 2 6 2 2 2" xfId="2338"/>
    <cellStyle name="Input 2 6 2 2 2" xfId="2339"/>
    <cellStyle name="Calculation 2 2 2 3 2 2 2" xfId="2340"/>
    <cellStyle name="Izračun 2 2 2 2 2 2" xfId="2341"/>
    <cellStyle name="Total 2 6 4 2" xfId="2342"/>
    <cellStyle name="Output 2 6 4 2" xfId="2343"/>
    <cellStyle name="Input 2 6 5 2" xfId="2344"/>
    <cellStyle name="Calculation 2 6 5 2" xfId="2345"/>
    <cellStyle name="Unos 4 4 2" xfId="2346"/>
    <cellStyle name="Unos 3 3 4 2" xfId="2347"/>
    <cellStyle name="Unos 3 2 4 2" xfId="2348"/>
    <cellStyle name="Unos 3 6 2" xfId="2349"/>
    <cellStyle name="Unos 2 7 2" xfId="2350"/>
    <cellStyle name="Ukupni zbroj 2 2 6 2" xfId="2351"/>
    <cellStyle name="Total 2 3 2 4 2" xfId="2352"/>
    <cellStyle name="Output 2 3 3 4 2" xfId="2353"/>
    <cellStyle name="Output 2 3 2 4 2" xfId="2354"/>
    <cellStyle name="Output 2 2 2 6 2" xfId="2355"/>
    <cellStyle name="Note 2 2 2 2 4 2" xfId="2356"/>
    <cellStyle name="Izračun 3 3 4 2" xfId="2357"/>
    <cellStyle name="Izlaz 4 4 2" xfId="2358"/>
    <cellStyle name="Izlaz 3 3 4 2" xfId="2359"/>
    <cellStyle name="Izlaz 2 4 4 2" xfId="2360"/>
    <cellStyle name="Izlaz 2 3 4 2" xfId="2361"/>
    <cellStyle name="Izlaz 2 2 3 4 2" xfId="2362"/>
    <cellStyle name="Input 2 3 3 5 2" xfId="2363"/>
    <cellStyle name="Calculation 2 3 2 5 2" xfId="2364"/>
    <cellStyle name="Calculation 2 2 8 2" xfId="2365"/>
    <cellStyle name="Bilješka 8 2" xfId="2366"/>
    <cellStyle name="Note 2 2 2 3 3 2" xfId="2367"/>
    <cellStyle name="Note 2 2 2 2 3 2" xfId="2368"/>
    <cellStyle name="Note 2 2 2 5 2" xfId="2369"/>
    <cellStyle name="Note 2 2 6 2" xfId="2370"/>
    <cellStyle name="Note 2 8 2" xfId="2371"/>
    <cellStyle name="Bilješka 3 5 2" xfId="2372"/>
    <cellStyle name="Bilješka 2 4 3 2" xfId="2373"/>
    <cellStyle name="Unos 4 5 2" xfId="2374"/>
    <cellStyle name="Unos 2 3 5 2" xfId="2375"/>
    <cellStyle name="Unos 9 2" xfId="2376"/>
    <cellStyle name="Note 2 3 7 2" xfId="2377"/>
    <cellStyle name="Note 2 2 2 7 2" xfId="2378"/>
    <cellStyle name="Izračun 3 3 5 2" xfId="2379"/>
    <cellStyle name="Calculation 2 7 2 2" xfId="2380"/>
    <cellStyle name="Input 2 2 5 2 2" xfId="2381"/>
    <cellStyle name="Output 2 2 2 4 2 2" xfId="2382"/>
    <cellStyle name="Bilješka 6 2 2" xfId="2383"/>
    <cellStyle name="Bilješka 2 3 2 2 2" xfId="2384"/>
    <cellStyle name="Bilješka 3 3 2 2 2" xfId="2385"/>
    <cellStyle name="Calculation 2 2 2 4 2 2" xfId="2386"/>
    <cellStyle name="Calculation 2 3 4 2 2" xfId="2387"/>
    <cellStyle name="Note 2 2 3 2 2 2" xfId="2388"/>
    <cellStyle name="Note 2 3 2 2 2 2" xfId="2389"/>
    <cellStyle name="Unos 6 2 2" xfId="2390"/>
    <cellStyle name="Note 2 6 2 2 2" xfId="2391"/>
    <cellStyle name="Unos 2 3 2 2 2" xfId="2392"/>
    <cellStyle name="Note 2 6 4 2" xfId="2393"/>
    <cellStyle name="Unos 5 4 2" xfId="2394"/>
    <cellStyle name="Note 2 5 3 2" xfId="2395"/>
    <cellStyle name="Note 2 4 3 2" xfId="2396"/>
    <cellStyle name="Note 2 3 3 3 2" xfId="2397"/>
    <cellStyle name="Note 2 3 2 3 2" xfId="2398"/>
    <cellStyle name="Note 2 3 5 2" xfId="2399"/>
    <cellStyle name="Bilješka 5 3 2" xfId="2400"/>
    <cellStyle name="Bilješka 4 3 2" xfId="2401"/>
    <cellStyle name="Bilješka 3 3 3 2" xfId="2402"/>
    <cellStyle name="Bilješka 3 2 3 2" xfId="2403"/>
    <cellStyle name="Bilješka 2 3 3 2" xfId="2404"/>
    <cellStyle name="Bilješka 2 2 3 3 2" xfId="2405"/>
    <cellStyle name="Bilješka 2 2 2 3 2" xfId="2406"/>
    <cellStyle name="Bilješka 2 2 5 2" xfId="2407"/>
    <cellStyle name="Bilješka 2 6 2" xfId="2408"/>
    <cellStyle name="Bilješka 7 2" xfId="2409"/>
    <cellStyle name="Unos 2 4 4 2" xfId="2410"/>
    <cellStyle name="Unos 8 2" xfId="2411"/>
    <cellStyle name="Ukupni zbroj 3 6 2" xfId="2412"/>
    <cellStyle name="Ukupni zbroj 2 7 2" xfId="2413"/>
    <cellStyle name="Total 2 3 6 2" xfId="2414"/>
    <cellStyle name="Total 2 2 2 6 2" xfId="2415"/>
    <cellStyle name="Output 2 3 6 2" xfId="2416"/>
    <cellStyle name="Output 2 2 7 2" xfId="2417"/>
    <cellStyle name="Note 2 3 2 4 2" xfId="2418"/>
    <cellStyle name="Note 2 2 2 6 2" xfId="2419"/>
    <cellStyle name="Izračun 3 2 4 2" xfId="2420"/>
    <cellStyle name="Izračun 2 2 2 4 2" xfId="2421"/>
    <cellStyle name="Izlaz 2 2 2 4 2" xfId="2422"/>
    <cellStyle name="Input 2 3 2 5 2" xfId="2423"/>
    <cellStyle name="Input 2 2 2 7 2" xfId="2424"/>
    <cellStyle name="Calculation 2 3 7 2" xfId="2425"/>
    <cellStyle name="Calculation 2 10 2" xfId="2426"/>
    <cellStyle name="Bilješka 2 4 4 2" xfId="2427"/>
    <cellStyle name="Bilješka 8 3" xfId="2428"/>
    <cellStyle name="Izračun 2 7 2" xfId="2429"/>
    <cellStyle name="Total 2 9 2" xfId="2430"/>
    <cellStyle name="Ukupni zbroj 2 3 4 2" xfId="2431"/>
    <cellStyle name="Unos 2 2 3 4 2" xfId="2432"/>
    <cellStyle name="Ukupni zbroj 4 4 2" xfId="2433"/>
    <cellStyle name="Total 2 5 4 2" xfId="2434"/>
    <cellStyle name="Total 2 2 3 4 2" xfId="2435"/>
    <cellStyle name="Note 2 2 4 4 2" xfId="2436"/>
    <cellStyle name="Output 2 2 3 4 2" xfId="2437"/>
    <cellStyle name="Note 2 5 4 2" xfId="2438"/>
    <cellStyle name="Note 2 9 2" xfId="2439"/>
    <cellStyle name="Izračun 2 4 4 2" xfId="2440"/>
    <cellStyle name="Bilješka 2 2 3 4 2" xfId="2441"/>
    <cellStyle name="Input 2 10 2" xfId="2442"/>
    <cellStyle name="Izlaz 2 7 2" xfId="2443"/>
    <cellStyle name="Input 2 2 4 5 2" xfId="2444"/>
    <cellStyle name="Calculation 2 2 3 5 2" xfId="2445"/>
    <cellStyle name="Bilješka 4 4 2" xfId="2446"/>
    <cellStyle name="Calculation 2 2 2 3 5 2" xfId="2447"/>
    <cellStyle name="Input 2 2 3 5 2" xfId="2448"/>
    <cellStyle name="Calculation 2 5 5 2" xfId="2449"/>
    <cellStyle name="Bilješka 2 2 2 4 2" xfId="2450"/>
    <cellStyle name="Bilješka 3 3 4 2" xfId="2451"/>
    <cellStyle name="Izlaz 8 2" xfId="2452"/>
    <cellStyle name="Izračun 8 2" xfId="2453"/>
    <cellStyle name="Output 2 5 4 2" xfId="2454"/>
    <cellStyle name="Ukupni zbroj 2 2 3 4 2" xfId="2455"/>
    <cellStyle name="Unos 2 2 2 4 2" xfId="2456"/>
    <cellStyle name="Ukupni zbroj 3 3 4 2" xfId="2457"/>
    <cellStyle name="Total 2 4 4 2" xfId="2458"/>
    <cellStyle name="Total 2 2 2 3 4 2" xfId="2459"/>
    <cellStyle name="Note 2 2 3 4 2" xfId="2460"/>
    <cellStyle name="Output 2 2 2 3 4 2" xfId="2461"/>
    <cellStyle name="Note 2 4 4 2" xfId="2462"/>
    <cellStyle name="Izračun 5 4 2" xfId="2463"/>
    <cellStyle name="Izračun 2 3 4 2" xfId="2464"/>
    <cellStyle name="Izlaz 3 2 4 2" xfId="2465"/>
    <cellStyle name="Bilješka 2 2 6 2" xfId="2466"/>
    <cellStyle name="Calculation 2 4 5 2" xfId="2467"/>
    <cellStyle name="Input 2 5 5 2" xfId="2468"/>
    <cellStyle name="Input 2 2 2 3 5 2" xfId="2469"/>
    <cellStyle name="Calculation 2 2 2 2 5 2" xfId="2470"/>
    <cellStyle name="Bilješka 3 2 4 2" xfId="2471"/>
    <cellStyle name="Input 2 3 7 2" xfId="2472"/>
    <cellStyle name="Bilješka 5 4 2" xfId="2473"/>
    <cellStyle name="Izlaz 2 2 6 2" xfId="2474"/>
    <cellStyle name="Input 2 2 8 2" xfId="2475"/>
    <cellStyle name="Bilješka 2 3 4 2" xfId="2476"/>
    <cellStyle name="Izračun 3 6 2" xfId="2477"/>
    <cellStyle name="Output 2 9 2" xfId="2478"/>
    <cellStyle name="Output 2 2 4 4 2" xfId="2479"/>
    <cellStyle name="Total 2 2 4 4 2" xfId="2480"/>
    <cellStyle name="Ukupni zbroj 8 2" xfId="2481"/>
    <cellStyle name="Unos 2 3 4 2" xfId="2482"/>
    <cellStyle name="Ukupni zbroj 2 4 4 2" xfId="2483"/>
    <cellStyle name="Izračun 2 2 6 2" xfId="2484"/>
    <cellStyle name="Bilješka 2 7 3" xfId="2485"/>
    <cellStyle name="Note 2 6 3 2" xfId="2486"/>
    <cellStyle name="Calculation 2 2 4 5 2" xfId="2487"/>
    <cellStyle name="Note 2 2 7 2" xfId="2488"/>
    <cellStyle name="Note 2 3 6 2" xfId="2489"/>
    <cellStyle name="Ukupni zbroj 5 4 2" xfId="2490"/>
    <cellStyle name="Total 2 2 7 2" xfId="2491"/>
    <cellStyle name="Izlaz 5 4 2" xfId="2492"/>
    <cellStyle name="Output 2 4 4 2" xfId="2493"/>
    <cellStyle name="Ukupni zbroj 2 2 2 4 2" xfId="2494"/>
    <cellStyle name="Unos 2 2 6 2" xfId="2495"/>
    <cellStyle name="Ukupni zbroj 3 2 4 2" xfId="2496"/>
    <cellStyle name="Total 2 3 3 4 2" xfId="2497"/>
    <cellStyle name="Total 2 2 2 2 4 2" xfId="2498"/>
    <cellStyle name="Note 2 2 2 3 4 2" xfId="2499"/>
    <cellStyle name="Output 2 2 2 2 4 2" xfId="2500"/>
    <cellStyle name="Note 2 3 3 4 2" xfId="2501"/>
    <cellStyle name="Izračun 4 4 2" xfId="2502"/>
    <cellStyle name="Izračun 2 2 3 4 2" xfId="2503"/>
    <cellStyle name="Izlaz 3 6 2" xfId="2504"/>
    <cellStyle name="Bilješka 2 7 2" xfId="2505"/>
    <cellStyle name="Calculation 2 3 3 5 2" xfId="2506"/>
    <cellStyle name="Input 2 4 5 2" xfId="2507"/>
    <cellStyle name="Input 2 2 2 2 5 2" xfId="2508"/>
    <cellStyle name="Calculation 2 2 2 7 2" xfId="2509"/>
    <cellStyle name="Bilješka 3 6 2" xfId="2510"/>
    <cellStyle name="Bilješka 2 2 6 3" xfId="2511"/>
    <cellStyle name="Bilješka 2 2 2 4 3" xfId="2512"/>
    <cellStyle name="Bilješka 2 2 3 4 3" xfId="2513"/>
    <cellStyle name="Bilješka 2 3 4 3" xfId="2514"/>
    <cellStyle name="Bilješka 2 4 4 3" xfId="2515"/>
    <cellStyle name="Bilješka 3 6 3" xfId="2516"/>
    <cellStyle name="Bilješka 3 2 4 3" xfId="2517"/>
    <cellStyle name="Bilješka 3 3 4 3" xfId="2518"/>
    <cellStyle name="Bilješka 4 4 3" xfId="2519"/>
    <cellStyle name="Bilješka 5 4 3" xfId="2520"/>
    <cellStyle name="Calculation 2 10 3" xfId="2521"/>
    <cellStyle name="Calculation 2 2 8 3" xfId="2522"/>
    <cellStyle name="Calculation 2 2 2 7 3" xfId="2523"/>
    <cellStyle name="Calculation 2 2 2 2 5 3" xfId="2524"/>
    <cellStyle name="Calculation 2 2 2 3 5 3" xfId="2525"/>
    <cellStyle name="Calculation 2 2 3 5 3" xfId="2526"/>
    <cellStyle name="Calculation 2 2 4 5 3" xfId="2527"/>
    <cellStyle name="Calculation 2 3 7 3" xfId="2528"/>
    <cellStyle name="Calculation 2 3 2 5 3" xfId="2529"/>
    <cellStyle name="Calculation 2 3 3 5 3" xfId="2530"/>
    <cellStyle name="Calculation 2 4 5 3" xfId="2531"/>
    <cellStyle name="Calculation 2 5 5 3" xfId="2532"/>
    <cellStyle name="Input 2 10 3" xfId="2533"/>
    <cellStyle name="Input 2 2 8 3" xfId="2534"/>
    <cellStyle name="Input 2 2 2 7 3" xfId="2535"/>
    <cellStyle name="Input 2 2 2 2 5 3" xfId="2536"/>
    <cellStyle name="Input 2 2 2 3 5 3" xfId="2537"/>
    <cellStyle name="Input 2 2 3 5 3" xfId="2538"/>
    <cellStyle name="Input 2 2 4 5 3" xfId="2539"/>
    <cellStyle name="Input 2 3 7 3" xfId="2540"/>
    <cellStyle name="Input 2 3 2 5 3" xfId="2541"/>
    <cellStyle name="Input 2 3 3 5 3" xfId="2542"/>
    <cellStyle name="Input 2 4 5 3" xfId="2543"/>
    <cellStyle name="Input 2 5 5 3" xfId="2544"/>
    <cellStyle name="Izlaz 8 3" xfId="2545"/>
    <cellStyle name="Izlaz 2 7 3" xfId="2546"/>
    <cellStyle name="Izlaz 2 2 6 3" xfId="2547"/>
    <cellStyle name="Izlaz 2 2 2 4 3" xfId="2548"/>
    <cellStyle name="Izlaz 2 2 3 4 3" xfId="2549"/>
    <cellStyle name="Izlaz 2 3 4 3" xfId="2550"/>
    <cellStyle name="Izlaz 2 4 4 3" xfId="2551"/>
    <cellStyle name="Izlaz 3 6 3" xfId="2552"/>
    <cellStyle name="Izlaz 3 2 4 3" xfId="2553"/>
    <cellStyle name="Izlaz 3 3 4 3" xfId="2554"/>
    <cellStyle name="Izlaz 4 4 3" xfId="2555"/>
    <cellStyle name="Izlaz 5 4 3" xfId="2556"/>
    <cellStyle name="Izračun 8 3" xfId="2557"/>
    <cellStyle name="Izračun 2 7 3" xfId="2558"/>
    <cellStyle name="Izračun 2 2 6 3" xfId="2559"/>
    <cellStyle name="Izračun 2 2 2 4 3" xfId="2560"/>
    <cellStyle name="Izračun 2 2 3 4 3" xfId="2561"/>
    <cellStyle name="Izračun 2 3 4 3" xfId="2562"/>
    <cellStyle name="Izračun 2 4 4 3" xfId="2563"/>
    <cellStyle name="Izračun 3 6 3" xfId="2564"/>
    <cellStyle name="Izračun 3 2 4 3" xfId="2565"/>
    <cellStyle name="Izračun 3 3 4 3" xfId="2566"/>
    <cellStyle name="Izračun 4 4 3" xfId="2567"/>
    <cellStyle name="Izračun 5 4 3" xfId="2568"/>
    <cellStyle name="Note 2 9 3" xfId="2569"/>
    <cellStyle name="Note 2 2 7 3" xfId="2570"/>
    <cellStyle name="Note 2 2 2 6 3" xfId="2571"/>
    <cellStyle name="Note 2 2 2 2 4 3" xfId="2572"/>
    <cellStyle name="Note 2 2 2 3 4 3" xfId="2573"/>
    <cellStyle name="Note 2 2 3 4 3" xfId="2574"/>
    <cellStyle name="Note 2 2 4 4 3" xfId="2575"/>
    <cellStyle name="Note 2 3 6 3" xfId="2576"/>
    <cellStyle name="Note 2 3 2 4 3" xfId="2577"/>
    <cellStyle name="Note 2 3 3 4 3" xfId="2578"/>
    <cellStyle name="Note 2 4 4 3" xfId="2579"/>
    <cellStyle name="Note 2 5 4 3" xfId="2580"/>
    <cellStyle name="Output 2 9 3" xfId="2581"/>
    <cellStyle name="Output 2 2 7 3" xfId="2582"/>
    <cellStyle name="Output 2 2 2 6 3" xfId="2583"/>
    <cellStyle name="Output 2 2 2 2 4 3" xfId="2584"/>
    <cellStyle name="Output 2 2 2 3 4 3" xfId="2585"/>
    <cellStyle name="Output 2 2 3 4 3" xfId="2586"/>
    <cellStyle name="Output 2 2 4 4 3" xfId="2587"/>
    <cellStyle name="Output 2 3 6 3" xfId="2588"/>
    <cellStyle name="Output 2 3 2 4 3" xfId="2589"/>
    <cellStyle name="Output 2 3 3 4 3" xfId="2590"/>
    <cellStyle name="Output 2 4 4 3" xfId="2591"/>
    <cellStyle name="Output 2 5 4 3" xfId="2592"/>
    <cellStyle name="Total 2 9 3" xfId="2593"/>
    <cellStyle name="Total 2 2 7 3" xfId="2594"/>
    <cellStyle name="Total 2 2 2 6 3" xfId="2595"/>
    <cellStyle name="Total 2 2 2 2 4 3" xfId="2596"/>
    <cellStyle name="Total 2 2 2 3 4 3" xfId="2597"/>
    <cellStyle name="Total 2 2 3 4 3" xfId="2598"/>
    <cellStyle name="Total 2 2 4 4 3" xfId="2599"/>
    <cellStyle name="Total 2 3 6 3" xfId="2600"/>
    <cellStyle name="Total 2 3 2 4 3" xfId="2601"/>
    <cellStyle name="Total 2 3 3 4 3" xfId="2602"/>
    <cellStyle name="Total 2 4 4 3" xfId="2603"/>
    <cellStyle name="Total 2 5 4 3" xfId="2604"/>
    <cellStyle name="Ukupni zbroj 8 3" xfId="2605"/>
    <cellStyle name="Ukupni zbroj 2 7 3" xfId="2606"/>
    <cellStyle name="Ukupni zbroj 2 2 6 3" xfId="2607"/>
    <cellStyle name="Ukupni zbroj 2 2 2 4 3" xfId="2608"/>
    <cellStyle name="Ukupni zbroj 2 2 3 4 3" xfId="2609"/>
    <cellStyle name="Ukupni zbroj 2 3 4 3" xfId="2610"/>
    <cellStyle name="Ukupni zbroj 2 4 4 3" xfId="2611"/>
    <cellStyle name="Ukupni zbroj 3 6 3" xfId="2612"/>
    <cellStyle name="Ukupni zbroj 3 2 4 3" xfId="2613"/>
    <cellStyle name="Ukupni zbroj 3 3 4 3" xfId="2614"/>
    <cellStyle name="Ukupni zbroj 4 4 3" xfId="2615"/>
    <cellStyle name="Ukupni zbroj 5 4 3" xfId="2616"/>
    <cellStyle name="Unos 8 3" xfId="2617"/>
    <cellStyle name="Unos 2 7 3" xfId="2618"/>
    <cellStyle name="Unos 2 2 6 3" xfId="2619"/>
    <cellStyle name="Unos 2 2 2 4 3" xfId="2620"/>
    <cellStyle name="Unos 2 2 3 4 3" xfId="2621"/>
    <cellStyle name="Unos 2 3 4 3" xfId="2622"/>
    <cellStyle name="Unos 2 4 4 3" xfId="2623"/>
    <cellStyle name="Unos 3 6 3" xfId="2624"/>
    <cellStyle name="Unos 3 2 4 3" xfId="2625"/>
    <cellStyle name="Unos 3 3 4 3" xfId="2626"/>
    <cellStyle name="Unos 4 4 3" xfId="2627"/>
    <cellStyle name="Unos 5 4 3" xfId="2628"/>
    <cellStyle name="Calculation 2 6 5 3" xfId="2629"/>
    <cellStyle name="Input 2 6 5 3" xfId="2630"/>
    <cellStyle name="Note 2 6 4 3" xfId="2631"/>
    <cellStyle name="Output 2 6 4 3" xfId="2632"/>
    <cellStyle name="Total 2 6 4 3" xfId="2633"/>
    <cellStyle name="Unos 2 3 2 2 3" xfId="2634"/>
    <cellStyle name="Izračun 2 2 2 2 2 3" xfId="2635"/>
    <cellStyle name="Calculation 2 2 2 3 2 2 3" xfId="2636"/>
    <cellStyle name="Note 2 6 2 2 3" xfId="2637"/>
    <cellStyle name="Input 2 6 2 2 3" xfId="2638"/>
    <cellStyle name="Calculation 2 6 2 2 3" xfId="2639"/>
    <cellStyle name="Unos 6 2 3" xfId="2640"/>
    <cellStyle name="Note 2 4 2 2 3" xfId="2641"/>
    <cellStyle name="Note 2 3 3 2 2 3" xfId="2642"/>
    <cellStyle name="Note 2 3 2 2 2 3" xfId="2643"/>
    <cellStyle name="Note 2 3 4 2 3" xfId="2644"/>
    <cellStyle name="Note 2 2 4 2 2 3" xfId="2645"/>
    <cellStyle name="Note 2 2 3 2 2 3" xfId="2646"/>
    <cellStyle name="Note 2 2 2 3 2 2 3" xfId="2647"/>
    <cellStyle name="Note 2 2 2 2 2 2 3" xfId="2648"/>
    <cellStyle name="Note 2 2 2 4 2 3" xfId="2649"/>
    <cellStyle name="Note 2 2 5 2 3" xfId="2650"/>
    <cellStyle name="Note 2 7 2 3" xfId="2651"/>
    <cellStyle name="Izlaz 6 2 3" xfId="2652"/>
    <cellStyle name="Izlaz 2 5 2 3" xfId="2653"/>
    <cellStyle name="Izlaz 2 2 4 2 3" xfId="2654"/>
    <cellStyle name="Izlaz 2 2 2 2 2 3" xfId="2655"/>
    <cellStyle name="Izlaz 2 2 3 2 2 3" xfId="2656"/>
    <cellStyle name="Izlaz 2 3 2 2 3" xfId="2657"/>
    <cellStyle name="Izlaz 2 4 2 2 3" xfId="2658"/>
    <cellStyle name="Izlaz 3 4 2 3" xfId="2659"/>
    <cellStyle name="Izlaz 3 2 2 2 3" xfId="2660"/>
    <cellStyle name="Izlaz 3 3 2 2 3" xfId="2661"/>
    <cellStyle name="Izlaz 4 2 2 3" xfId="2662"/>
    <cellStyle name="Izlaz 5 2 2 3" xfId="2663"/>
    <cellStyle name="Izračun 5 2 2 3" xfId="2664"/>
    <cellStyle name="Izračun 4 2 2 3" xfId="2665"/>
    <cellStyle name="Izračun 3 4 2 3" xfId="2666"/>
    <cellStyle name="Izračun 2 4 2 2 3" xfId="2667"/>
    <cellStyle name="Izračun 2 2 4 2 3" xfId="2668"/>
    <cellStyle name="Izračun 2 5 2 3" xfId="2669"/>
    <cellStyle name="Izračun 6 2 3" xfId="2670"/>
    <cellStyle name="Calculation 2 4 2 2 3" xfId="2671"/>
    <cellStyle name="Calculation 2 3 3 2 2 3" xfId="2672"/>
    <cellStyle name="Calculation 2 3 4 2 3" xfId="2673"/>
    <cellStyle name="Calculation 2 2 4 2 2 3" xfId="2674"/>
    <cellStyle name="Calculation 2 2 2 2 2 2 3" xfId="2675"/>
    <cellStyle name="Calculation 2 2 2 4 2 3" xfId="2676"/>
    <cellStyle name="Calculation 2 2 5 2 3" xfId="2677"/>
    <cellStyle name="Bilješka 5 2 2 3" xfId="2678"/>
    <cellStyle name="Bilješka 3 3 2 2 3" xfId="2679"/>
    <cellStyle name="Bilješka 3 2 2 2 3" xfId="2680"/>
    <cellStyle name="Bilješka 2 4 2 2 3" xfId="2681"/>
    <cellStyle name="Bilješka 2 3 2 2 3" xfId="2682"/>
    <cellStyle name="Bilješka 2 2 2 2 2 3" xfId="2683"/>
    <cellStyle name="Bilješka 2 2 4 2 3" xfId="2684"/>
    <cellStyle name="Bilješka 6 2 3" xfId="2685"/>
    <cellStyle name="Output 2 7 2 3" xfId="2686"/>
    <cellStyle name="Output 2 2 5 2 3" xfId="2687"/>
    <cellStyle name="Output 2 2 2 4 2 3" xfId="2688"/>
    <cellStyle name="Output 2 2 2 2 2 2 3" xfId="2689"/>
    <cellStyle name="Output 2 2 2 3 2 2 3" xfId="2690"/>
    <cellStyle name="Output 2 2 3 2 2 3" xfId="2691"/>
    <cellStyle name="Output 2 2 4 2 2 3" xfId="2692"/>
    <cellStyle name="Output 2 3 4 2 3" xfId="2693"/>
    <cellStyle name="Output 2 3 2 2 2 3" xfId="2694"/>
    <cellStyle name="Output 2 3 3 2 2 3" xfId="2695"/>
    <cellStyle name="Output 2 4 2 2 3" xfId="2696"/>
    <cellStyle name="Output 2 5 2 2 3" xfId="2697"/>
    <cellStyle name="Total 2 7 2 3" xfId="2698"/>
    <cellStyle name="Total 2 2 5 2 3" xfId="2699"/>
    <cellStyle name="Total 2 2 2 4 2 3" xfId="2700"/>
    <cellStyle name="Total 2 2 2 2 2 2 3" xfId="2701"/>
    <cellStyle name="Total 2 2 2 3 2 2 3" xfId="2702"/>
    <cellStyle name="Total 2 2 3 2 2 3" xfId="2703"/>
    <cellStyle name="Total 2 2 4 2 2 3" xfId="2704"/>
    <cellStyle name="Total 2 3 4 2 3" xfId="2705"/>
    <cellStyle name="Total 2 3 2 2 2 3" xfId="2706"/>
    <cellStyle name="Total 2 3 3 2 2 3" xfId="2707"/>
    <cellStyle name="Total 2 4 2 2 3" xfId="2708"/>
    <cellStyle name="Total 2 5 2 2 3" xfId="2709"/>
    <cellStyle name="Ukupni zbroj 6 2 3" xfId="2710"/>
    <cellStyle name="Ukupni zbroj 2 5 2 3" xfId="2711"/>
    <cellStyle name="Ukupni zbroj 2 2 4 2 3" xfId="2712"/>
    <cellStyle name="Ukupni zbroj 2 2 2 2 2 3" xfId="2713"/>
    <cellStyle name="Ukupni zbroj 2 2 3 2 2 3" xfId="2714"/>
    <cellStyle name="Ukupni zbroj 2 3 2 2 3" xfId="2715"/>
    <cellStyle name="Ukupni zbroj 2 4 2 2 3" xfId="2716"/>
    <cellStyle name="Ukupni zbroj 3 4 2 3" xfId="2717"/>
    <cellStyle name="Ukupni zbroj 3 2 2 2 3" xfId="2718"/>
    <cellStyle name="Ukupni zbroj 3 3 2 2 3" xfId="2719"/>
    <cellStyle name="Ukupni zbroj 4 2 2 3" xfId="2720"/>
    <cellStyle name="Ukupni zbroj 5 2 2 3" xfId="2721"/>
    <cellStyle name="Note 2 5 2 2 3" xfId="2722"/>
    <cellStyle name="Output 2 6 2 2 3" xfId="2723"/>
    <cellStyle name="Total 2 6 2 2 3" xfId="2724"/>
    <cellStyle name="Izračun 3 3 2 2 3" xfId="2725"/>
    <cellStyle name="Izračun 2 3 2 2 3" xfId="2726"/>
    <cellStyle name="Unos 5 2 2 3" xfId="2727"/>
    <cellStyle name="Unos 4 2 2 3" xfId="2728"/>
    <cellStyle name="Unos 3 3 2 2 3" xfId="2729"/>
    <cellStyle name="Unos 3 2 2 2 3" xfId="2730"/>
    <cellStyle name="Unos 3 4 2 3" xfId="2731"/>
    <cellStyle name="Unos 2 4 2 2 3" xfId="2732"/>
    <cellStyle name="Unos 2 5 2 3" xfId="2733"/>
    <cellStyle name="Unos 2 2 3 2 2 3" xfId="2734"/>
    <cellStyle name="Unos 2 2 2 2 2 3" xfId="2735"/>
    <cellStyle name="Unos 2 2 4 2 3" xfId="2736"/>
    <cellStyle name="Izračun 3 2 2 2 3" xfId="2737"/>
    <cellStyle name="Izračun 2 2 3 2 2 3" xfId="2738"/>
    <cellStyle name="Input 2 5 2 2 3" xfId="2739"/>
    <cellStyle name="Input 2 4 2 2 3" xfId="2740"/>
    <cellStyle name="Input 2 3 3 2 2 3" xfId="2741"/>
    <cellStyle name="Input 2 3 2 2 2 3" xfId="2742"/>
    <cellStyle name="Input 2 3 4 2 3" xfId="2743"/>
    <cellStyle name="Input 2 2 4 2 2 3" xfId="2744"/>
    <cellStyle name="Input 2 2 3 2 2 3" xfId="2745"/>
    <cellStyle name="Input 2 2 2 3 2 2 3" xfId="2746"/>
    <cellStyle name="Input 2 2 2 2 2 2 3" xfId="2747"/>
    <cellStyle name="Input 2 2 2 4 2 3" xfId="2748"/>
    <cellStyle name="Input 2 2 5 2 3" xfId="2749"/>
    <cellStyle name="Input 2 7 2 3" xfId="2750"/>
    <cellStyle name="Calculation 2 5 2 2 3" xfId="2751"/>
    <cellStyle name="Calculation 2 3 2 2 2 3" xfId="2752"/>
    <cellStyle name="Calculation 2 2 3 2 2 3" xfId="2753"/>
    <cellStyle name="Calculation 2 7 2 3" xfId="2754"/>
    <cellStyle name="Bilješka 4 2 2 3" xfId="2755"/>
    <cellStyle name="Bilješka 3 4 2 3" xfId="2756"/>
    <cellStyle name="Bilješka 2 2 3 2 2 3" xfId="2757"/>
    <cellStyle name="Bilješka 2 5 2 3" xfId="2758"/>
    <cellStyle name="Bilješka 9 3" xfId="2759"/>
    <cellStyle name="Bilješka 2 8 3" xfId="2760"/>
    <cellStyle name="Bilješka 2 2 7 3" xfId="2761"/>
    <cellStyle name="Bilješka 2 2 2 5 3" xfId="2762"/>
    <cellStyle name="Bilješka 2 2 3 5 3" xfId="2763"/>
    <cellStyle name="Bilješka 2 3 5 3" xfId="2764"/>
    <cellStyle name="Bilješka 2 4 5 3" xfId="2765"/>
    <cellStyle name="Bilješka 3 7 3" xfId="2766"/>
    <cellStyle name="Bilješka 3 2 5 3" xfId="2767"/>
    <cellStyle name="Bilješka 3 3 5 3" xfId="2768"/>
    <cellStyle name="Bilješka 4 5 3" xfId="2769"/>
    <cellStyle name="Bilješka 5 5 3" xfId="2770"/>
    <cellStyle name="Calculation 2 11 3" xfId="2771"/>
    <cellStyle name="Calculation 2 2 9 3" xfId="2772"/>
    <cellStyle name="Calculation 2 2 2 8 3" xfId="2773"/>
    <cellStyle name="Calculation 2 2 2 2 6 3" xfId="2774"/>
    <cellStyle name="Calculation 2 2 2 3 6 3" xfId="2775"/>
    <cellStyle name="Calculation 2 2 3 6 3" xfId="2776"/>
    <cellStyle name="Calculation 2 2 4 6 3" xfId="2777"/>
    <cellStyle name="Calculation 2 3 8 3" xfId="2778"/>
    <cellStyle name="Calculation 2 3 2 6 3" xfId="2779"/>
    <cellStyle name="Calculation 2 3 3 6 3" xfId="2780"/>
    <cellStyle name="Calculation 2 4 6 3" xfId="2781"/>
    <cellStyle name="Calculation 2 5 6 3" xfId="2782"/>
    <cellStyle name="Input 2 11 3" xfId="2783"/>
    <cellStyle name="Input 2 2 9 3" xfId="2784"/>
    <cellStyle name="Input 2 2 2 8 3" xfId="2785"/>
    <cellStyle name="Input 2 2 2 2 6 3" xfId="2786"/>
    <cellStyle name="Input 2 2 2 3 6 3" xfId="2787"/>
    <cellStyle name="Input 2 2 3 6 3" xfId="2788"/>
    <cellStyle name="Input 2 2 4 6 3" xfId="2789"/>
    <cellStyle name="Input 2 3 8 3" xfId="2790"/>
    <cellStyle name="Input 2 3 2 6 3" xfId="2791"/>
    <cellStyle name="Input 2 3 3 6 3" xfId="2792"/>
    <cellStyle name="Input 2 4 6 3" xfId="2793"/>
    <cellStyle name="Input 2 5 6 3" xfId="2794"/>
    <cellStyle name="Izračun 9 3" xfId="2795"/>
    <cellStyle name="Izračun 2 8 3" xfId="2796"/>
    <cellStyle name="Izračun 2 2 7 3" xfId="2797"/>
    <cellStyle name="Izračun 2 2 2 5 3" xfId="2798"/>
    <cellStyle name="Izračun 2 2 3 5 3" xfId="2799"/>
    <cellStyle name="Izračun 2 3 5 3" xfId="2800"/>
    <cellStyle name="Izračun 2 4 5 3" xfId="2801"/>
    <cellStyle name="Izračun 3 7 3" xfId="2802"/>
    <cellStyle name="Izračun 3 2 5 3" xfId="2803"/>
    <cellStyle name="Izračun 3 3 5 3" xfId="2804"/>
    <cellStyle name="Izračun 4 5 3" xfId="2805"/>
    <cellStyle name="Izračun 5 5 3" xfId="2806"/>
    <cellStyle name="Note 2 10 3" xfId="2807"/>
    <cellStyle name="Note 2 2 8 3" xfId="2808"/>
    <cellStyle name="Note 2 2 2 7 3" xfId="2809"/>
    <cellStyle name="Note 2 2 2 2 5 3" xfId="2810"/>
    <cellStyle name="Note 2 2 2 3 5 3" xfId="2811"/>
    <cellStyle name="Note 2 2 3 5 3" xfId="2812"/>
    <cellStyle name="Note 2 2 4 5 3" xfId="2813"/>
    <cellStyle name="Note 2 3 7 3" xfId="2814"/>
    <cellStyle name="Note 2 3 2 5 3" xfId="2815"/>
    <cellStyle name="Note 2 3 3 5 3" xfId="2816"/>
    <cellStyle name="Note 2 4 5 3" xfId="2817"/>
    <cellStyle name="Note 2 5 5 3" xfId="2818"/>
    <cellStyle name="Unos 9 3" xfId="2819"/>
    <cellStyle name="Unos 2 8 3" xfId="2820"/>
    <cellStyle name="Unos 2 2 7 3" xfId="2821"/>
    <cellStyle name="Unos 2 2 2 5 3" xfId="2822"/>
    <cellStyle name="Unos 2 2 3 5 3" xfId="2823"/>
    <cellStyle name="Unos 2 3 5 3" xfId="2824"/>
    <cellStyle name="Unos 2 4 5 3" xfId="2825"/>
    <cellStyle name="Unos 3 7 3" xfId="2826"/>
    <cellStyle name="Unos 3 2 5 3" xfId="2827"/>
    <cellStyle name="Unos 3 3 5 3" xfId="2828"/>
    <cellStyle name="Unos 4 5 3" xfId="2829"/>
    <cellStyle name="Unos 5 5 3" xfId="2830"/>
    <cellStyle name="Calculation 2 6 6 3" xfId="2831"/>
    <cellStyle name="Input 2 6 6 3" xfId="2832"/>
    <cellStyle name="Note 2 6 5 3" xfId="28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govrni%20tro&#353;kovnik%20%20IZGRADNJA%20J%20-%20VG%20od%200+000%20DO%206+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govrni%20tro&#353;kovnik%20%20IZGRADNJA%20J%20-%20VG%20od%200+000%20DO%206+3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osao\Plinacro\primavera%20d\2.%20UT%20KNJIGA%204A%20Telekomunikacij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osao\Plinacro\primavera%20d\2.%20UT%20KNJIGA%204A%20Telekomunikacij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UNEL%20STRA&#381;INA\EXCEL\UGOVORNI%20TRO&#352;KOVNIK%20-%20PODSEKTOR%201\Podsektor1%20-%20knjiga%202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py%20of%20Novi-Crik-I-RB-04-Knjiga-Cr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iterij"/>
      <sheetName val="Izmjena I.verzija"/>
      <sheetName val="Naslov (0)"/>
      <sheetName val="Naslov"/>
      <sheetName val="Rek-Podsektor 1"/>
      <sheetName val="1.1. Glavna trasa"/>
      <sheetName val="1.2. Tuneli"/>
      <sheetName val="1.3. Prometna signal.oprema..."/>
      <sheetName val="1.4. Objekti visokogradnje"/>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v>0.9615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II"/>
      <sheetName val="A.1.1"/>
      <sheetName val="A.1.2"/>
      <sheetName val="A.2.1"/>
      <sheetName val="A.2.2"/>
      <sheetName val="A.3.1"/>
      <sheetName val="A.4.1"/>
      <sheetName val="A.5.1"/>
      <sheetName val="A.5.2"/>
      <sheetName val="A.6.1"/>
      <sheetName val="A.7.1"/>
      <sheetName val="A.8.1"/>
      <sheetName val="A.9.1"/>
      <sheetName val="A.9.2"/>
      <sheetName val="A.10.1 "/>
      <sheetName val="A.10.2"/>
      <sheetName val="B.1.1"/>
      <sheetName val="B.2.1"/>
      <sheetName val="B.3.1"/>
      <sheetName val="D.1.1"/>
      <sheetName val="D.1.2"/>
      <sheetName val="D.2.1"/>
      <sheetName val="D.2.2"/>
      <sheetName val="D.3.1"/>
      <sheetName val="D.3.2"/>
      <sheetName val="D.4.1"/>
      <sheetName val="D.4.2"/>
      <sheetName val="D.5.1"/>
      <sheetName val="D.5.2"/>
      <sheetName val="D.6.1"/>
      <sheetName val="E"/>
      <sheetName val="Definiranje polja"/>
    </sheetNames>
    <sheetDataSet>
      <sheetData sheetId="0">
        <row r="19">
          <cell r="C1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0"/>
  <sheetViews>
    <sheetView tabSelected="1" view="pageBreakPreview" zoomScaleSheetLayoutView="100" workbookViewId="0" topLeftCell="A1"/>
  </sheetViews>
  <sheetFormatPr defaultColWidth="10.8515625" defaultRowHeight="15"/>
  <cols>
    <col min="1" max="1" width="15.7109375" style="28" customWidth="1"/>
    <col min="2" max="2" width="80.7109375" style="29" customWidth="1"/>
    <col min="3" max="3" width="25.7109375" style="30" customWidth="1"/>
    <col min="4" max="16384" width="10.8515625" style="31" customWidth="1"/>
  </cols>
  <sheetData>
    <row r="1" spans="1:3" s="60" customFormat="1" ht="18.75">
      <c r="A1" s="57"/>
      <c r="B1" s="58"/>
      <c r="C1" s="59"/>
    </row>
    <row r="2" spans="1:3" s="60" customFormat="1" ht="18.75">
      <c r="A2" s="57"/>
      <c r="B2" s="58"/>
      <c r="C2" s="59"/>
    </row>
    <row r="3" spans="1:3" s="60" customFormat="1" ht="18.75">
      <c r="A3" s="497" t="s">
        <v>466</v>
      </c>
      <c r="B3" s="497"/>
      <c r="C3" s="497"/>
    </row>
    <row r="4" spans="1:3" s="60" customFormat="1" ht="18.75">
      <c r="A4" s="61"/>
      <c r="B4" s="61"/>
      <c r="C4" s="62"/>
    </row>
    <row r="5" spans="1:3" s="60" customFormat="1" ht="18.75">
      <c r="A5" s="61"/>
      <c r="B5" s="61"/>
      <c r="C5" s="62"/>
    </row>
    <row r="6" spans="1:3" s="60" customFormat="1" ht="18.75">
      <c r="A6" s="497" t="s">
        <v>1354</v>
      </c>
      <c r="B6" s="497"/>
      <c r="C6" s="497"/>
    </row>
    <row r="7" spans="1:3" s="60" customFormat="1" ht="18.75">
      <c r="A7" s="61"/>
      <c r="B7" s="61"/>
      <c r="C7" s="62"/>
    </row>
    <row r="8" spans="1:3" s="60" customFormat="1" ht="18.75">
      <c r="A8" s="57"/>
      <c r="B8" s="58"/>
      <c r="C8" s="59"/>
    </row>
    <row r="9" spans="1:3" s="60" customFormat="1" ht="18.75">
      <c r="A9" s="497" t="str">
        <f>"SEUKUPNO "&amp;$A$6&amp;""</f>
        <v>SEUKUPNO IZGRADNJA, REKONSTRUKCIJA I SANACIJA SUSTAVA ODVODNJE I VODOOPSKRBE</v>
      </c>
      <c r="B9" s="497"/>
      <c r="C9" s="497"/>
    </row>
    <row r="10" spans="1:3" ht="15">
      <c r="A10" s="32"/>
      <c r="B10" s="32"/>
      <c r="C10" s="33"/>
    </row>
    <row r="11" spans="1:3" s="34" customFormat="1" ht="15">
      <c r="A11" s="28"/>
      <c r="B11" s="33" t="s">
        <v>503</v>
      </c>
      <c r="C11" s="46">
        <f>SUM(C17:C19)</f>
        <v>0</v>
      </c>
    </row>
    <row r="12" spans="1:3" s="34" customFormat="1" ht="15">
      <c r="A12" s="28"/>
      <c r="B12" s="35"/>
      <c r="C12" s="33"/>
    </row>
    <row r="13" spans="1:3" s="34" customFormat="1" ht="15">
      <c r="A13" s="28"/>
      <c r="B13" s="35"/>
      <c r="C13" s="33"/>
    </row>
    <row r="14" spans="1:3" s="34" customFormat="1" ht="16.5" thickBot="1">
      <c r="A14" s="50" t="s">
        <v>467</v>
      </c>
      <c r="B14" s="50" t="s">
        <v>468</v>
      </c>
      <c r="C14" s="50" t="s">
        <v>469</v>
      </c>
    </row>
    <row r="15" ht="16.5" thickTop="1"/>
    <row r="17" spans="1:3" s="38" customFormat="1" ht="15">
      <c r="A17" s="36" t="s">
        <v>470</v>
      </c>
      <c r="B17" s="37" t="s">
        <v>1355</v>
      </c>
      <c r="C17" s="47">
        <f>I!C8</f>
        <v>0</v>
      </c>
    </row>
    <row r="18" spans="1:3" s="38" customFormat="1" ht="15">
      <c r="A18" s="36"/>
      <c r="B18" s="39"/>
      <c r="C18" s="40"/>
    </row>
    <row r="19" spans="1:3" s="38" customFormat="1" ht="15">
      <c r="A19" s="36" t="s">
        <v>471</v>
      </c>
      <c r="B19" s="39" t="s">
        <v>1356</v>
      </c>
      <c r="C19" s="47">
        <f>'[6]1'!$C$19</f>
        <v>0</v>
      </c>
    </row>
    <row r="20" spans="1:3" s="43" customFormat="1" ht="15">
      <c r="A20" s="36"/>
      <c r="B20" s="41"/>
      <c r="C20" s="42"/>
    </row>
    <row r="21" spans="1:3" s="43" customFormat="1" ht="15">
      <c r="A21" s="36"/>
      <c r="B21" s="41"/>
      <c r="C21" s="42"/>
    </row>
    <row r="22" spans="1:3" s="43" customFormat="1" ht="15">
      <c r="A22" s="36"/>
      <c r="B22" s="41"/>
      <c r="C22" s="42"/>
    </row>
    <row r="23" spans="1:3" s="43" customFormat="1" ht="15">
      <c r="A23" s="36"/>
      <c r="B23" s="41"/>
      <c r="C23" s="42"/>
    </row>
    <row r="24" spans="1:3" s="43" customFormat="1" ht="15">
      <c r="A24" s="36"/>
      <c r="B24" s="41"/>
      <c r="C24" s="42"/>
    </row>
    <row r="25" spans="1:3" s="43" customFormat="1" ht="15">
      <c r="A25" s="36"/>
      <c r="B25" s="41"/>
      <c r="C25" s="42"/>
    </row>
    <row r="26" spans="1:3" s="43" customFormat="1" ht="15">
      <c r="A26" s="36"/>
      <c r="B26" s="41"/>
      <c r="C26" s="42"/>
    </row>
    <row r="27" spans="1:3" s="43" customFormat="1" ht="15">
      <c r="A27" s="36"/>
      <c r="B27" s="41"/>
      <c r="C27" s="42"/>
    </row>
    <row r="28" spans="1:3" s="43" customFormat="1" ht="15">
      <c r="A28" s="36"/>
      <c r="B28" s="41"/>
      <c r="C28" s="42"/>
    </row>
    <row r="29" spans="1:3" s="43" customFormat="1" ht="15">
      <c r="A29" s="36"/>
      <c r="B29" s="41"/>
      <c r="C29" s="42"/>
    </row>
    <row r="30" spans="1:3" s="43" customFormat="1" ht="15">
      <c r="A30" s="36"/>
      <c r="B30" s="41"/>
      <c r="C30" s="42"/>
    </row>
    <row r="31" spans="1:3" s="43" customFormat="1" ht="15">
      <c r="A31" s="36"/>
      <c r="B31" s="41"/>
      <c r="C31" s="42"/>
    </row>
    <row r="32" spans="1:3" s="43" customFormat="1" ht="15">
      <c r="A32" s="36"/>
      <c r="B32" s="41"/>
      <c r="C32" s="42"/>
    </row>
    <row r="33" spans="1:3" s="43" customFormat="1" ht="15">
      <c r="A33" s="36"/>
      <c r="B33" s="41"/>
      <c r="C33" s="42"/>
    </row>
    <row r="34" spans="1:3" s="43" customFormat="1" ht="15">
      <c r="A34" s="36"/>
      <c r="B34" s="41"/>
      <c r="C34" s="42"/>
    </row>
    <row r="35" spans="1:3" s="43" customFormat="1" ht="15">
      <c r="A35" s="36"/>
      <c r="B35" s="41"/>
      <c r="C35" s="42"/>
    </row>
    <row r="36" spans="1:3" s="43" customFormat="1" ht="15">
      <c r="A36" s="36"/>
      <c r="B36" s="41"/>
      <c r="C36" s="42"/>
    </row>
    <row r="37" spans="1:3" s="43" customFormat="1" ht="15">
      <c r="A37" s="36"/>
      <c r="B37" s="41"/>
      <c r="C37" s="42"/>
    </row>
    <row r="38" spans="1:3" s="43" customFormat="1" ht="15">
      <c r="A38" s="36"/>
      <c r="B38" s="41"/>
      <c r="C38" s="42"/>
    </row>
    <row r="39" spans="1:3" s="43" customFormat="1" ht="15">
      <c r="A39" s="36"/>
      <c r="B39" s="41"/>
      <c r="C39" s="42"/>
    </row>
    <row r="40" spans="1:3" s="43" customFormat="1" ht="15">
      <c r="A40" s="36"/>
      <c r="B40" s="41"/>
      <c r="C40" s="42"/>
    </row>
  </sheetData>
  <mergeCells count="3">
    <mergeCell ref="A3:C3"/>
    <mergeCell ref="A6:C6"/>
    <mergeCell ref="A9:C9"/>
  </mergeCells>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4"/>
  <sheetViews>
    <sheetView view="pageBreakPreview" zoomScaleSheetLayoutView="100" workbookViewId="0" topLeftCell="A1"/>
  </sheetViews>
  <sheetFormatPr defaultColWidth="10.8515625" defaultRowHeight="15" outlineLevelRow="1"/>
  <cols>
    <col min="1" max="1" width="17.7109375" style="400" customWidth="1"/>
    <col min="2" max="2" width="11.7109375" style="401" customWidth="1"/>
    <col min="3" max="3" width="56.7109375" style="402" customWidth="1"/>
    <col min="4" max="4" width="7.7109375" style="403" customWidth="1"/>
    <col min="5" max="5" width="11.7109375" style="343" customWidth="1"/>
    <col min="6" max="6" width="13.7109375" style="404" customWidth="1"/>
    <col min="7" max="7" width="16.7109375" style="404" customWidth="1"/>
    <col min="8" max="16384" width="10.8515625" style="405" customWidth="1"/>
  </cols>
  <sheetData>
    <row r="1" spans="1:7" s="315" customFormat="1" ht="25.5">
      <c r="A1" s="311" t="s">
        <v>417</v>
      </c>
      <c r="B1" s="311" t="s">
        <v>32</v>
      </c>
      <c r="C1" s="312" t="s">
        <v>87</v>
      </c>
      <c r="D1" s="312" t="s">
        <v>88</v>
      </c>
      <c r="E1" s="313" t="s">
        <v>89</v>
      </c>
      <c r="F1" s="314" t="s">
        <v>163</v>
      </c>
      <c r="G1" s="314" t="s">
        <v>164</v>
      </c>
    </row>
    <row r="2" spans="1:7" s="322" customFormat="1" ht="15.75">
      <c r="A2" s="316" t="str">
        <f>B2</f>
        <v>D.1.1</v>
      </c>
      <c r="B2" s="317" t="s">
        <v>485</v>
      </c>
      <c r="C2" s="310" t="s">
        <v>1584</v>
      </c>
      <c r="D2" s="318"/>
      <c r="E2" s="319"/>
      <c r="F2" s="320"/>
      <c r="G2" s="321">
        <f>SUM(G4:G94)</f>
        <v>0</v>
      </c>
    </row>
    <row r="3" spans="1:7" s="330" customFormat="1" ht="15" collapsed="1">
      <c r="A3" s="323" t="str">
        <f>B3</f>
        <v>D.1.1.1</v>
      </c>
      <c r="B3" s="324" t="s">
        <v>1595</v>
      </c>
      <c r="C3" s="325" t="s">
        <v>1351</v>
      </c>
      <c r="D3" s="326"/>
      <c r="E3" s="327"/>
      <c r="F3" s="328"/>
      <c r="G3" s="329"/>
    </row>
    <row r="4" spans="1:7" s="338" customFormat="1" ht="15">
      <c r="A4" s="331" t="str">
        <f aca="true" t="shared" si="0" ref="A4">B4</f>
        <v>D.1.1.1.2</v>
      </c>
      <c r="B4" s="332" t="s">
        <v>1587</v>
      </c>
      <c r="C4" s="333" t="s">
        <v>17</v>
      </c>
      <c r="D4" s="334"/>
      <c r="E4" s="335"/>
      <c r="F4" s="336"/>
      <c r="G4" s="337"/>
    </row>
    <row r="5" spans="1:7" s="425" customFormat="1" ht="165.75" hidden="1" outlineLevel="1">
      <c r="A5" s="339" t="str">
        <f>""&amp;$B$4&amp;"."&amp;B5&amp;""</f>
        <v>D.1.1.1.2.S.1</v>
      </c>
      <c r="B5" s="357" t="s">
        <v>197</v>
      </c>
      <c r="C5" s="493" t="s">
        <v>1959</v>
      </c>
      <c r="D5" s="412"/>
      <c r="E5" s="343"/>
      <c r="F5" s="344"/>
      <c r="G5" s="344"/>
    </row>
    <row r="6" spans="1:7" s="345" customFormat="1" ht="63.75" hidden="1" outlineLevel="1">
      <c r="A6" s="339" t="str">
        <f>""&amp;$B$4&amp;"."&amp;B6&amp;""</f>
        <v>D.1.1.1.2.S.2</v>
      </c>
      <c r="B6" s="357" t="s">
        <v>198</v>
      </c>
      <c r="C6" s="413" t="s">
        <v>453</v>
      </c>
      <c r="D6" s="412" t="s">
        <v>91</v>
      </c>
      <c r="E6" s="343">
        <v>1</v>
      </c>
      <c r="F6" s="344"/>
      <c r="G6" s="344">
        <f aca="true" t="shared" si="1" ref="G6:G12">E6*F6</f>
        <v>0</v>
      </c>
    </row>
    <row r="7" spans="1:7" s="345" customFormat="1" ht="102" hidden="1" outlineLevel="1">
      <c r="A7" s="339" t="str">
        <f aca="true" t="shared" si="2" ref="A7:A14">""&amp;$B$4&amp;"."&amp;B7&amp;""</f>
        <v>D.1.1.1.2.S.3</v>
      </c>
      <c r="B7" s="357" t="s">
        <v>199</v>
      </c>
      <c r="C7" s="413" t="s">
        <v>1984</v>
      </c>
      <c r="D7" s="412" t="s">
        <v>91</v>
      </c>
      <c r="E7" s="343">
        <v>1</v>
      </c>
      <c r="F7" s="344"/>
      <c r="G7" s="344">
        <f t="shared" si="1"/>
        <v>0</v>
      </c>
    </row>
    <row r="8" spans="1:7" s="345" customFormat="1" ht="102" hidden="1" outlineLevel="1">
      <c r="A8" s="339" t="str">
        <f t="shared" si="2"/>
        <v>D.1.1.1.2.S.4</v>
      </c>
      <c r="B8" s="357" t="s">
        <v>200</v>
      </c>
      <c r="C8" s="413" t="s">
        <v>1382</v>
      </c>
      <c r="D8" s="412" t="s">
        <v>91</v>
      </c>
      <c r="E8" s="343">
        <v>1</v>
      </c>
      <c r="F8" s="344"/>
      <c r="G8" s="344">
        <f t="shared" si="1"/>
        <v>0</v>
      </c>
    </row>
    <row r="9" spans="1:7" s="345" customFormat="1" ht="63.75" hidden="1" outlineLevel="1">
      <c r="A9" s="339" t="str">
        <f t="shared" si="2"/>
        <v>D.1.1.1.2.S.5</v>
      </c>
      <c r="B9" s="357" t="s">
        <v>204</v>
      </c>
      <c r="C9" s="341" t="s">
        <v>1383</v>
      </c>
      <c r="D9" s="348" t="s">
        <v>24</v>
      </c>
      <c r="E9" s="343">
        <v>6</v>
      </c>
      <c r="F9" s="344"/>
      <c r="G9" s="344">
        <f t="shared" si="1"/>
        <v>0</v>
      </c>
    </row>
    <row r="10" spans="1:7" s="345" customFormat="1" ht="89.25" hidden="1" outlineLevel="1">
      <c r="A10" s="339" t="str">
        <f t="shared" si="2"/>
        <v>D.1.1.1.2.S.6</v>
      </c>
      <c r="B10" s="357" t="s">
        <v>205</v>
      </c>
      <c r="C10" s="354" t="s">
        <v>1384</v>
      </c>
      <c r="D10" s="342"/>
      <c r="E10" s="343"/>
      <c r="F10" s="344"/>
      <c r="G10" s="344"/>
    </row>
    <row r="11" spans="1:7" s="345" customFormat="1" ht="15" hidden="1" outlineLevel="1">
      <c r="A11" s="339" t="str">
        <f t="shared" si="2"/>
        <v>D.1.1.1.2.S.6.1</v>
      </c>
      <c r="B11" s="357" t="s">
        <v>334</v>
      </c>
      <c r="C11" s="456" t="s">
        <v>1820</v>
      </c>
      <c r="D11" s="359" t="s">
        <v>90</v>
      </c>
      <c r="E11" s="343">
        <v>1</v>
      </c>
      <c r="F11" s="344"/>
      <c r="G11" s="344">
        <f aca="true" t="shared" si="3" ref="G11">E11*F11</f>
        <v>0</v>
      </c>
    </row>
    <row r="12" spans="1:7" s="345" customFormat="1" ht="38.25" hidden="1" outlineLevel="1">
      <c r="A12" s="339" t="str">
        <f t="shared" si="2"/>
        <v>D.1.1.1.2.S.7</v>
      </c>
      <c r="B12" s="357" t="s">
        <v>206</v>
      </c>
      <c r="C12" s="444" t="s">
        <v>1385</v>
      </c>
      <c r="D12" s="359" t="s">
        <v>1386</v>
      </c>
      <c r="E12" s="343">
        <v>50</v>
      </c>
      <c r="F12" s="344"/>
      <c r="G12" s="344">
        <f t="shared" si="1"/>
        <v>0</v>
      </c>
    </row>
    <row r="13" spans="1:7" s="338" customFormat="1" ht="15" collapsed="1">
      <c r="A13" s="331" t="str">
        <f aca="true" t="shared" si="4" ref="A13">B13</f>
        <v>D.1.1.1.3</v>
      </c>
      <c r="B13" s="332" t="s">
        <v>1588</v>
      </c>
      <c r="C13" s="333" t="s">
        <v>18</v>
      </c>
      <c r="D13" s="334"/>
      <c r="E13" s="351"/>
      <c r="F13" s="352"/>
      <c r="G13" s="337"/>
    </row>
    <row r="14" spans="1:7" s="345" customFormat="1" ht="76.5" hidden="1" outlineLevel="1">
      <c r="A14" s="339" t="str">
        <f t="shared" si="2"/>
        <v>D.1.1.1.2.S.1</v>
      </c>
      <c r="B14" s="353" t="s">
        <v>197</v>
      </c>
      <c r="C14" s="341" t="s">
        <v>1758</v>
      </c>
      <c r="D14" s="348" t="s">
        <v>24</v>
      </c>
      <c r="E14" s="343">
        <v>2</v>
      </c>
      <c r="F14" s="344"/>
      <c r="G14" s="344">
        <f aca="true" t="shared" si="5" ref="G14">E14*F14</f>
        <v>0</v>
      </c>
    </row>
    <row r="15" spans="1:7" s="338" customFormat="1" ht="15" collapsed="1">
      <c r="A15" s="331" t="str">
        <f aca="true" t="shared" si="6" ref="A15">B15</f>
        <v>D.1.1.1.4</v>
      </c>
      <c r="B15" s="332" t="s">
        <v>1589</v>
      </c>
      <c r="C15" s="333" t="s">
        <v>19</v>
      </c>
      <c r="D15" s="334"/>
      <c r="E15" s="335"/>
      <c r="F15" s="336"/>
      <c r="G15" s="337"/>
    </row>
    <row r="16" spans="1:9" s="345" customFormat="1" ht="216.75" hidden="1" outlineLevel="1">
      <c r="A16" s="339" t="str">
        <f aca="true" t="shared" si="7" ref="A16:A27">""&amp;$B$15&amp;"."&amp;B16&amp;""</f>
        <v>D.1.1.1.4.S.1</v>
      </c>
      <c r="B16" s="353" t="s">
        <v>197</v>
      </c>
      <c r="C16" s="347" t="s">
        <v>2010</v>
      </c>
      <c r="D16" s="414"/>
      <c r="E16" s="343"/>
      <c r="F16" s="344"/>
      <c r="G16" s="344"/>
      <c r="I16" s="345" t="s">
        <v>1743</v>
      </c>
    </row>
    <row r="17" spans="1:7" s="345" customFormat="1" ht="15" hidden="1" outlineLevel="1">
      <c r="A17" s="339" t="str">
        <f t="shared" si="7"/>
        <v>D.1.1.1.4.S.1.1</v>
      </c>
      <c r="B17" s="353" t="s">
        <v>217</v>
      </c>
      <c r="C17" s="347" t="s">
        <v>1744</v>
      </c>
      <c r="D17" s="348" t="s">
        <v>24</v>
      </c>
      <c r="E17" s="343">
        <v>7</v>
      </c>
      <c r="F17" s="344"/>
      <c r="G17" s="344">
        <f aca="true" t="shared" si="8" ref="G17:G27">E17*F17</f>
        <v>0</v>
      </c>
    </row>
    <row r="18" spans="1:7" s="345" customFormat="1" ht="25.5" hidden="1" outlineLevel="1">
      <c r="A18" s="339" t="str">
        <f t="shared" si="7"/>
        <v>D.1.1.1.4.S.1.2</v>
      </c>
      <c r="B18" s="353" t="s">
        <v>218</v>
      </c>
      <c r="C18" s="347" t="s">
        <v>1745</v>
      </c>
      <c r="D18" s="342" t="s">
        <v>25</v>
      </c>
      <c r="E18" s="343">
        <v>5</v>
      </c>
      <c r="F18" s="344"/>
      <c r="G18" s="344">
        <f t="shared" si="8"/>
        <v>0</v>
      </c>
    </row>
    <row r="19" spans="1:7" s="345" customFormat="1" ht="15" hidden="1" outlineLevel="1">
      <c r="A19" s="339" t="str">
        <f t="shared" si="7"/>
        <v>D.1.1.1.4.S.1.3</v>
      </c>
      <c r="B19" s="353" t="s">
        <v>283</v>
      </c>
      <c r="C19" s="347" t="s">
        <v>1746</v>
      </c>
      <c r="D19" s="342" t="s">
        <v>25</v>
      </c>
      <c r="E19" s="343">
        <v>14</v>
      </c>
      <c r="F19" s="344"/>
      <c r="G19" s="344">
        <f t="shared" si="8"/>
        <v>0</v>
      </c>
    </row>
    <row r="20" spans="1:7" s="345" customFormat="1" ht="15" hidden="1" outlineLevel="1">
      <c r="A20" s="339" t="str">
        <f t="shared" si="7"/>
        <v>D.1.1.1.4.S.1.4</v>
      </c>
      <c r="B20" s="353" t="s">
        <v>1001</v>
      </c>
      <c r="C20" s="347" t="s">
        <v>1747</v>
      </c>
      <c r="D20" s="342" t="s">
        <v>25</v>
      </c>
      <c r="E20" s="343">
        <v>25</v>
      </c>
      <c r="F20" s="344"/>
      <c r="G20" s="344">
        <f t="shared" si="8"/>
        <v>0</v>
      </c>
    </row>
    <row r="21" spans="1:7" s="345" customFormat="1" ht="15" hidden="1" outlineLevel="1">
      <c r="A21" s="339" t="str">
        <f t="shared" si="7"/>
        <v>D.1.1.1.4.S.1.5</v>
      </c>
      <c r="B21" s="353" t="s">
        <v>1003</v>
      </c>
      <c r="C21" s="347" t="s">
        <v>1748</v>
      </c>
      <c r="D21" s="342" t="s">
        <v>1749</v>
      </c>
      <c r="E21" s="343">
        <v>250</v>
      </c>
      <c r="F21" s="344"/>
      <c r="G21" s="344">
        <f t="shared" si="8"/>
        <v>0</v>
      </c>
    </row>
    <row r="22" spans="1:7" s="345" customFormat="1" ht="51" hidden="1" outlineLevel="1">
      <c r="A22" s="339" t="str">
        <f t="shared" si="7"/>
        <v>D.1.1.1.4.S.1.6</v>
      </c>
      <c r="B22" s="353" t="s">
        <v>1005</v>
      </c>
      <c r="C22" s="347" t="s">
        <v>1821</v>
      </c>
      <c r="D22" s="342" t="s">
        <v>90</v>
      </c>
      <c r="E22" s="343">
        <v>1</v>
      </c>
      <c r="F22" s="344"/>
      <c r="G22" s="344">
        <f t="shared" si="8"/>
        <v>0</v>
      </c>
    </row>
    <row r="23" spans="1:7" s="345" customFormat="1" ht="51" hidden="1" outlineLevel="1">
      <c r="A23" s="339" t="str">
        <f t="shared" si="7"/>
        <v>D.1.1.1.4.S.1.7</v>
      </c>
      <c r="B23" s="353" t="s">
        <v>1007</v>
      </c>
      <c r="C23" s="347" t="s">
        <v>1822</v>
      </c>
      <c r="D23" s="342" t="s">
        <v>90</v>
      </c>
      <c r="E23" s="343">
        <v>1</v>
      </c>
      <c r="F23" s="344"/>
      <c r="G23" s="344">
        <f t="shared" si="8"/>
        <v>0</v>
      </c>
    </row>
    <row r="24" spans="1:7" s="345" customFormat="1" ht="127.5" hidden="1" outlineLevel="1">
      <c r="A24" s="339" t="str">
        <f t="shared" si="7"/>
        <v>D.1.1.1.4.S.2</v>
      </c>
      <c r="B24" s="353" t="s">
        <v>198</v>
      </c>
      <c r="C24" s="347" t="s">
        <v>1750</v>
      </c>
      <c r="D24" s="362"/>
      <c r="E24" s="343"/>
      <c r="F24" s="344"/>
      <c r="G24" s="344"/>
    </row>
    <row r="25" spans="1:7" s="345" customFormat="1" ht="15" hidden="1" outlineLevel="1">
      <c r="A25" s="339" t="str">
        <f t="shared" si="7"/>
        <v>D.1.1.1.4.S.2.1</v>
      </c>
      <c r="B25" s="353" t="s">
        <v>219</v>
      </c>
      <c r="C25" s="347" t="s">
        <v>1751</v>
      </c>
      <c r="D25" s="348" t="s">
        <v>24</v>
      </c>
      <c r="E25" s="343">
        <v>0.4</v>
      </c>
      <c r="F25" s="344"/>
      <c r="G25" s="344">
        <f aca="true" t="shared" si="9" ref="G25:G26">E25*F25</f>
        <v>0</v>
      </c>
    </row>
    <row r="26" spans="1:7" s="345" customFormat="1" ht="15" hidden="1" outlineLevel="1">
      <c r="A26" s="339" t="str">
        <f t="shared" si="7"/>
        <v>D.1.1.1.4.S.2.2</v>
      </c>
      <c r="B26" s="353" t="s">
        <v>278</v>
      </c>
      <c r="C26" s="347" t="s">
        <v>1752</v>
      </c>
      <c r="D26" s="384" t="s">
        <v>22</v>
      </c>
      <c r="E26" s="343">
        <v>2</v>
      </c>
      <c r="F26" s="344"/>
      <c r="G26" s="344">
        <f t="shared" si="9"/>
        <v>0</v>
      </c>
    </row>
    <row r="27" spans="1:7" s="345" customFormat="1" ht="102" hidden="1" outlineLevel="1">
      <c r="A27" s="339" t="str">
        <f t="shared" si="7"/>
        <v>D.1.1.1.4.S.3</v>
      </c>
      <c r="B27" s="353" t="s">
        <v>199</v>
      </c>
      <c r="C27" s="347" t="s">
        <v>1881</v>
      </c>
      <c r="D27" s="362" t="s">
        <v>22</v>
      </c>
      <c r="E27" s="343">
        <v>5</v>
      </c>
      <c r="F27" s="344"/>
      <c r="G27" s="344">
        <f t="shared" si="8"/>
        <v>0</v>
      </c>
    </row>
    <row r="28" spans="1:7" s="338" customFormat="1" ht="15" collapsed="1">
      <c r="A28" s="331" t="str">
        <f aca="true" t="shared" si="10" ref="A28">B28</f>
        <v>D.1.1.1.5</v>
      </c>
      <c r="B28" s="332" t="s">
        <v>1590</v>
      </c>
      <c r="C28" s="333" t="s">
        <v>1387</v>
      </c>
      <c r="D28" s="334"/>
      <c r="E28" s="351"/>
      <c r="F28" s="352"/>
      <c r="G28" s="337"/>
    </row>
    <row r="29" spans="1:7" s="345" customFormat="1" ht="76.5" hidden="1" outlineLevel="1">
      <c r="A29" s="339" t="str">
        <f>""&amp;$B$28&amp;"."&amp;B29&amp;""</f>
        <v>D.1.1.1.5.S.1</v>
      </c>
      <c r="B29" s="353" t="s">
        <v>197</v>
      </c>
      <c r="C29" s="347" t="s">
        <v>1812</v>
      </c>
      <c r="D29" s="342" t="s">
        <v>25</v>
      </c>
      <c r="E29" s="343">
        <v>24</v>
      </c>
      <c r="F29" s="344"/>
      <c r="G29" s="344">
        <f aca="true" t="shared" si="11" ref="G29">E29*F29</f>
        <v>0</v>
      </c>
    </row>
    <row r="30" spans="1:7" s="345" customFormat="1" ht="76.5" hidden="1" outlineLevel="1">
      <c r="A30" s="339" t="str">
        <f>""&amp;$B$28&amp;"."&amp;B30&amp;""</f>
        <v>D.1.1.1.5.S.2</v>
      </c>
      <c r="B30" s="353" t="s">
        <v>198</v>
      </c>
      <c r="C30" s="354" t="s">
        <v>1823</v>
      </c>
      <c r="D30" s="348"/>
      <c r="E30" s="343"/>
      <c r="F30" s="344"/>
      <c r="G30" s="344"/>
    </row>
    <row r="31" spans="1:7" s="345" customFormat="1" ht="15" hidden="1" outlineLevel="1">
      <c r="A31" s="339" t="str">
        <f aca="true" t="shared" si="12" ref="A31">""&amp;$B$28&amp;"."&amp;B31&amp;""</f>
        <v>D.1.1.1.5.S.2.1</v>
      </c>
      <c r="B31" s="353" t="s">
        <v>219</v>
      </c>
      <c r="C31" s="456" t="s">
        <v>1824</v>
      </c>
      <c r="D31" s="362" t="s">
        <v>90</v>
      </c>
      <c r="E31" s="343">
        <v>1</v>
      </c>
      <c r="F31" s="344"/>
      <c r="G31" s="344">
        <f aca="true" t="shared" si="13" ref="G31">E31*F31</f>
        <v>0</v>
      </c>
    </row>
    <row r="32" spans="1:7" s="338" customFormat="1" ht="15" collapsed="1">
      <c r="A32" s="331" t="str">
        <f aca="true" t="shared" si="14" ref="A32">B32</f>
        <v>D.1.1.1.6</v>
      </c>
      <c r="B32" s="332" t="s">
        <v>1591</v>
      </c>
      <c r="C32" s="333" t="s">
        <v>96</v>
      </c>
      <c r="D32" s="334"/>
      <c r="E32" s="335"/>
      <c r="F32" s="336"/>
      <c r="G32" s="337"/>
    </row>
    <row r="33" spans="1:7" s="345" customFormat="1" ht="409.5" hidden="1" outlineLevel="1">
      <c r="A33" s="339" t="str">
        <f>""&amp;$B$32&amp;"."&amp;B33&amp;""</f>
        <v>D.1.1.1.6.S.1</v>
      </c>
      <c r="B33" s="340" t="s">
        <v>197</v>
      </c>
      <c r="C33" s="354" t="s">
        <v>1882</v>
      </c>
      <c r="D33" s="362" t="s">
        <v>90</v>
      </c>
      <c r="E33" s="343">
        <v>1</v>
      </c>
      <c r="F33" s="344"/>
      <c r="G33" s="344">
        <f aca="true" t="shared" si="15" ref="G33:G34">E33*F33</f>
        <v>0</v>
      </c>
    </row>
    <row r="34" spans="1:7" s="345" customFormat="1" ht="191.25" hidden="1" outlineLevel="1">
      <c r="A34" s="339" t="str">
        <f aca="true" t="shared" si="16" ref="A34">""&amp;$B$32&amp;"."&amp;B34&amp;""</f>
        <v>D.1.1.1.6.S.10</v>
      </c>
      <c r="B34" s="340" t="s">
        <v>209</v>
      </c>
      <c r="C34" s="354" t="s">
        <v>1825</v>
      </c>
      <c r="D34" s="362" t="s">
        <v>90</v>
      </c>
      <c r="E34" s="343">
        <v>2</v>
      </c>
      <c r="F34" s="344"/>
      <c r="G34" s="344">
        <f t="shared" si="15"/>
        <v>0</v>
      </c>
    </row>
    <row r="35" spans="1:7" s="338" customFormat="1" ht="15" collapsed="1">
      <c r="A35" s="331" t="str">
        <f aca="true" t="shared" si="17" ref="A35">B35</f>
        <v>D.1.1.1.7</v>
      </c>
      <c r="B35" s="332" t="s">
        <v>1592</v>
      </c>
      <c r="C35" s="333" t="s">
        <v>1680</v>
      </c>
      <c r="D35" s="334"/>
      <c r="E35" s="335"/>
      <c r="F35" s="336"/>
      <c r="G35" s="337"/>
    </row>
    <row r="36" spans="1:7" s="345" customFormat="1" ht="76.5" hidden="1" outlineLevel="1">
      <c r="A36" s="339" t="str">
        <f aca="true" t="shared" si="18" ref="A36:A59">""&amp;$B$35&amp;"."&amp;B36&amp;""</f>
        <v>D.1.1.1.7.S.1</v>
      </c>
      <c r="B36" s="340" t="s">
        <v>197</v>
      </c>
      <c r="C36" s="383" t="s">
        <v>1946</v>
      </c>
      <c r="D36" s="384"/>
      <c r="E36" s="343"/>
      <c r="F36" s="344"/>
      <c r="G36" s="344"/>
    </row>
    <row r="37" spans="1:7" s="345" customFormat="1" ht="127.5" hidden="1" outlineLevel="1">
      <c r="A37" s="339" t="str">
        <f t="shared" si="18"/>
        <v>D.1.1.1.7.S.1.1</v>
      </c>
      <c r="B37" s="340" t="s">
        <v>217</v>
      </c>
      <c r="C37" s="383" t="s">
        <v>1949</v>
      </c>
      <c r="D37" s="384" t="s">
        <v>91</v>
      </c>
      <c r="E37" s="343">
        <v>2</v>
      </c>
      <c r="F37" s="344"/>
      <c r="G37" s="344">
        <f aca="true" t="shared" si="19" ref="G37">E37*F37</f>
        <v>0</v>
      </c>
    </row>
    <row r="38" spans="1:7" s="345" customFormat="1" ht="89.25" hidden="1" outlineLevel="1">
      <c r="A38" s="339" t="str">
        <f t="shared" si="18"/>
        <v>D.1.1.1.7.S.2</v>
      </c>
      <c r="B38" s="340" t="s">
        <v>198</v>
      </c>
      <c r="C38" s="383" t="s">
        <v>1664</v>
      </c>
      <c r="D38" s="384"/>
      <c r="E38" s="343"/>
      <c r="F38" s="344"/>
      <c r="G38" s="344"/>
    </row>
    <row r="39" spans="1:7" s="345" customFormat="1" ht="15" hidden="1" outlineLevel="1">
      <c r="A39" s="339" t="str">
        <f t="shared" si="18"/>
        <v>D.1.1.1.7.S.2.1</v>
      </c>
      <c r="B39" s="340" t="s">
        <v>219</v>
      </c>
      <c r="C39" s="415" t="s">
        <v>100</v>
      </c>
      <c r="D39" s="384"/>
      <c r="E39" s="343"/>
      <c r="F39" s="344"/>
      <c r="G39" s="344"/>
    </row>
    <row r="40" spans="1:7" s="345" customFormat="1" ht="15" hidden="1" outlineLevel="1">
      <c r="A40" s="339" t="str">
        <f t="shared" si="18"/>
        <v>D.1.1.1.7.S.2.1.1</v>
      </c>
      <c r="B40" s="340" t="s">
        <v>220</v>
      </c>
      <c r="C40" s="416" t="s">
        <v>173</v>
      </c>
      <c r="D40" s="384"/>
      <c r="E40" s="343"/>
      <c r="F40" s="344"/>
      <c r="G40" s="344"/>
    </row>
    <row r="41" spans="1:7" s="345" customFormat="1" ht="15" hidden="1" outlineLevel="1">
      <c r="A41" s="339" t="str">
        <f t="shared" si="18"/>
        <v>D.1.1.1.7.S.2.1.1.1</v>
      </c>
      <c r="B41" s="340" t="s">
        <v>357</v>
      </c>
      <c r="C41" s="383" t="s">
        <v>103</v>
      </c>
      <c r="D41" s="384" t="s">
        <v>90</v>
      </c>
      <c r="E41" s="343">
        <v>2</v>
      </c>
      <c r="F41" s="344"/>
      <c r="G41" s="344">
        <f aca="true" t="shared" si="20" ref="G41">E41*F41</f>
        <v>0</v>
      </c>
    </row>
    <row r="42" spans="1:7" s="345" customFormat="1" ht="15" hidden="1" outlineLevel="1">
      <c r="A42" s="339" t="str">
        <f t="shared" si="18"/>
        <v>D.1.1.1.7.S.2.1.2</v>
      </c>
      <c r="B42" s="340" t="s">
        <v>221</v>
      </c>
      <c r="C42" s="416" t="s">
        <v>1389</v>
      </c>
      <c r="D42" s="384"/>
      <c r="E42" s="343"/>
      <c r="F42" s="344"/>
      <c r="G42" s="344"/>
    </row>
    <row r="43" spans="1:7" s="345" customFormat="1" ht="15" hidden="1" outlineLevel="1">
      <c r="A43" s="339" t="str">
        <f t="shared" si="18"/>
        <v>D.1.1.1.7.S.2.1.2.1</v>
      </c>
      <c r="B43" s="340" t="s">
        <v>359</v>
      </c>
      <c r="C43" s="383" t="s">
        <v>103</v>
      </c>
      <c r="D43" s="384" t="s">
        <v>90</v>
      </c>
      <c r="E43" s="343">
        <v>2</v>
      </c>
      <c r="F43" s="344"/>
      <c r="G43" s="344">
        <f aca="true" t="shared" si="21" ref="G43">E43*F43</f>
        <v>0</v>
      </c>
    </row>
    <row r="44" spans="1:7" s="345" customFormat="1" ht="89.25" hidden="1" outlineLevel="1">
      <c r="A44" s="339" t="str">
        <f t="shared" si="18"/>
        <v>D.1.1.1.7.S.3</v>
      </c>
      <c r="B44" s="340" t="s">
        <v>199</v>
      </c>
      <c r="C44" s="383" t="s">
        <v>1673</v>
      </c>
      <c r="D44" s="384"/>
      <c r="E44" s="343"/>
      <c r="F44" s="344"/>
      <c r="G44" s="344"/>
    </row>
    <row r="45" spans="1:7" s="345" customFormat="1" ht="15" hidden="1" outlineLevel="1">
      <c r="A45" s="339" t="str">
        <f t="shared" si="18"/>
        <v>D.1.1.1.7.S.3.1</v>
      </c>
      <c r="B45" s="340" t="s">
        <v>261</v>
      </c>
      <c r="C45" s="415" t="s">
        <v>100</v>
      </c>
      <c r="D45" s="384"/>
      <c r="E45" s="343"/>
      <c r="F45" s="344"/>
      <c r="G45" s="344"/>
    </row>
    <row r="46" spans="1:7" s="345" customFormat="1" ht="15" hidden="1" outlineLevel="1">
      <c r="A46" s="339" t="str">
        <f t="shared" si="18"/>
        <v>D.1.1.1.7.S.3.1.1</v>
      </c>
      <c r="B46" s="340" t="s">
        <v>336</v>
      </c>
      <c r="C46" s="416" t="s">
        <v>742</v>
      </c>
      <c r="D46" s="384"/>
      <c r="E46" s="343"/>
      <c r="F46" s="344"/>
      <c r="G46" s="344"/>
    </row>
    <row r="47" spans="1:7" s="345" customFormat="1" ht="15" hidden="1" outlineLevel="1">
      <c r="A47" s="339" t="str">
        <f t="shared" si="18"/>
        <v>D.1.1.1.7.S.3.1.1.1</v>
      </c>
      <c r="B47" s="340" t="s">
        <v>337</v>
      </c>
      <c r="C47" s="383" t="s">
        <v>1390</v>
      </c>
      <c r="D47" s="384" t="s">
        <v>90</v>
      </c>
      <c r="E47" s="343">
        <v>1</v>
      </c>
      <c r="F47" s="344"/>
      <c r="G47" s="344">
        <f aca="true" t="shared" si="22" ref="G47">E47*F47</f>
        <v>0</v>
      </c>
    </row>
    <row r="48" spans="1:7" s="345" customFormat="1" ht="51" hidden="1" outlineLevel="1">
      <c r="A48" s="339" t="str">
        <f t="shared" si="18"/>
        <v>D.1.1.1.7.S.4</v>
      </c>
      <c r="B48" s="340" t="s">
        <v>200</v>
      </c>
      <c r="C48" s="383" t="s">
        <v>1665</v>
      </c>
      <c r="D48" s="383"/>
      <c r="E48" s="343"/>
      <c r="F48" s="344"/>
      <c r="G48" s="344"/>
    </row>
    <row r="49" spans="1:7" s="345" customFormat="1" ht="15" hidden="1" outlineLevel="1">
      <c r="A49" s="339" t="str">
        <f t="shared" si="18"/>
        <v>D.1.1.1.7.S.4.1</v>
      </c>
      <c r="B49" s="340" t="s">
        <v>231</v>
      </c>
      <c r="C49" s="415" t="s">
        <v>100</v>
      </c>
      <c r="D49" s="384"/>
      <c r="E49" s="343"/>
      <c r="F49" s="344"/>
      <c r="G49" s="344"/>
    </row>
    <row r="50" spans="1:7" s="345" customFormat="1" ht="15" hidden="1" outlineLevel="1">
      <c r="A50" s="339" t="str">
        <f t="shared" si="18"/>
        <v>D.1.1.1.7.S.4.1.1</v>
      </c>
      <c r="B50" s="340" t="s">
        <v>232</v>
      </c>
      <c r="C50" s="383" t="s">
        <v>1391</v>
      </c>
      <c r="D50" s="384" t="s">
        <v>90</v>
      </c>
      <c r="E50" s="343">
        <v>4</v>
      </c>
      <c r="F50" s="344"/>
      <c r="G50" s="344">
        <f aca="true" t="shared" si="23" ref="G50:G56">E50*F50</f>
        <v>0</v>
      </c>
    </row>
    <row r="51" spans="1:7" s="345" customFormat="1" ht="15" hidden="1" outlineLevel="1">
      <c r="A51" s="339" t="str">
        <f t="shared" si="18"/>
        <v>D.1.1.1.7.S.4.1.2</v>
      </c>
      <c r="B51" s="340" t="s">
        <v>233</v>
      </c>
      <c r="C51" s="383" t="s">
        <v>1392</v>
      </c>
      <c r="D51" s="384" t="s">
        <v>90</v>
      </c>
      <c r="E51" s="343">
        <v>3</v>
      </c>
      <c r="F51" s="344"/>
      <c r="G51" s="344">
        <f t="shared" si="23"/>
        <v>0</v>
      </c>
    </row>
    <row r="52" spans="1:7" s="345" customFormat="1" ht="15" hidden="1" outlineLevel="1">
      <c r="A52" s="339" t="str">
        <f t="shared" si="18"/>
        <v>D.1.1.1.7.S.4.1.3</v>
      </c>
      <c r="B52" s="340" t="s">
        <v>367</v>
      </c>
      <c r="C52" s="383" t="s">
        <v>1883</v>
      </c>
      <c r="D52" s="384" t="s">
        <v>22</v>
      </c>
      <c r="E52" s="343">
        <v>6</v>
      </c>
      <c r="F52" s="344"/>
      <c r="G52" s="344">
        <f t="shared" si="23"/>
        <v>0</v>
      </c>
    </row>
    <row r="53" spans="1:7" s="345" customFormat="1" ht="15" hidden="1" outlineLevel="1">
      <c r="A53" s="339" t="str">
        <f t="shared" si="18"/>
        <v>D.1.1.1.7.S.4.1.4</v>
      </c>
      <c r="B53" s="340" t="s">
        <v>368</v>
      </c>
      <c r="C53" s="383" t="s">
        <v>1884</v>
      </c>
      <c r="D53" s="384" t="s">
        <v>22</v>
      </c>
      <c r="E53" s="343">
        <v>3</v>
      </c>
      <c r="F53" s="344"/>
      <c r="G53" s="344">
        <f t="shared" si="23"/>
        <v>0</v>
      </c>
    </row>
    <row r="54" spans="1:7" s="345" customFormat="1" ht="15" hidden="1" outlineLevel="1">
      <c r="A54" s="339" t="str">
        <f t="shared" si="18"/>
        <v>D.1.1.1.7.S.4.1.5</v>
      </c>
      <c r="B54" s="340" t="s">
        <v>369</v>
      </c>
      <c r="C54" s="417" t="s">
        <v>1885</v>
      </c>
      <c r="D54" s="418" t="s">
        <v>90</v>
      </c>
      <c r="E54" s="343">
        <v>2</v>
      </c>
      <c r="F54" s="344"/>
      <c r="G54" s="344">
        <f t="shared" si="23"/>
        <v>0</v>
      </c>
    </row>
    <row r="55" spans="1:7" s="345" customFormat="1" ht="15" hidden="1" outlineLevel="1">
      <c r="A55" s="339" t="str">
        <f t="shared" si="18"/>
        <v>D.1.1.1.7.S.4.1.6</v>
      </c>
      <c r="B55" s="340" t="s">
        <v>370</v>
      </c>
      <c r="C55" s="417" t="s">
        <v>1886</v>
      </c>
      <c r="D55" s="418" t="s">
        <v>90</v>
      </c>
      <c r="E55" s="343">
        <v>1</v>
      </c>
      <c r="F55" s="344"/>
      <c r="G55" s="344">
        <f t="shared" si="23"/>
        <v>0</v>
      </c>
    </row>
    <row r="56" spans="1:7" s="345" customFormat="1" ht="15" hidden="1" outlineLevel="1">
      <c r="A56" s="339" t="str">
        <f t="shared" si="18"/>
        <v>D.1.1.1.7.S.4.1.7</v>
      </c>
      <c r="B56" s="340" t="s">
        <v>606</v>
      </c>
      <c r="C56" s="417" t="s">
        <v>1887</v>
      </c>
      <c r="D56" s="418" t="s">
        <v>90</v>
      </c>
      <c r="E56" s="343">
        <v>2</v>
      </c>
      <c r="F56" s="344"/>
      <c r="G56" s="344">
        <f t="shared" si="23"/>
        <v>0</v>
      </c>
    </row>
    <row r="57" spans="1:7" s="345" customFormat="1" ht="15" hidden="1" outlineLevel="1">
      <c r="A57" s="339" t="str">
        <f t="shared" si="18"/>
        <v>D.1.1.1.7.S.4.2</v>
      </c>
      <c r="B57" s="340" t="s">
        <v>277</v>
      </c>
      <c r="C57" s="415" t="s">
        <v>101</v>
      </c>
      <c r="D57" s="384"/>
      <c r="E57" s="343"/>
      <c r="F57" s="344"/>
      <c r="G57" s="344"/>
    </row>
    <row r="58" spans="1:7" s="345" customFormat="1" ht="15" hidden="1" outlineLevel="1">
      <c r="A58" s="339" t="str">
        <f t="shared" si="18"/>
        <v>D.1.1.1.7.S.4.2.1</v>
      </c>
      <c r="B58" s="340" t="s">
        <v>1393</v>
      </c>
      <c r="C58" s="383" t="s">
        <v>1391</v>
      </c>
      <c r="D58" s="384" t="s">
        <v>90</v>
      </c>
      <c r="E58" s="343">
        <v>2</v>
      </c>
      <c r="F58" s="344"/>
      <c r="G58" s="344">
        <f aca="true" t="shared" si="24" ref="G58:G59">E58*F58</f>
        <v>0</v>
      </c>
    </row>
    <row r="59" spans="1:7" s="345" customFormat="1" ht="63.75" hidden="1" outlineLevel="1">
      <c r="A59" s="339" t="str">
        <f t="shared" si="18"/>
        <v>D.1.1.1.7.S.5</v>
      </c>
      <c r="B59" s="340" t="s">
        <v>204</v>
      </c>
      <c r="C59" s="383" t="s">
        <v>1669</v>
      </c>
      <c r="D59" s="418" t="s">
        <v>22</v>
      </c>
      <c r="E59" s="343">
        <v>30</v>
      </c>
      <c r="F59" s="344"/>
      <c r="G59" s="344">
        <f t="shared" si="24"/>
        <v>0</v>
      </c>
    </row>
    <row r="60" spans="1:7" s="338" customFormat="1" ht="15" collapsed="1">
      <c r="A60" s="331" t="str">
        <f aca="true" t="shared" si="25" ref="A60">B60</f>
        <v>D.1.1.1.8</v>
      </c>
      <c r="B60" s="332" t="s">
        <v>1593</v>
      </c>
      <c r="C60" s="377" t="s">
        <v>111</v>
      </c>
      <c r="D60" s="378"/>
      <c r="E60" s="335"/>
      <c r="F60" s="336"/>
      <c r="G60" s="337"/>
    </row>
    <row r="61" spans="1:7" s="345" customFormat="1" ht="102" hidden="1" outlineLevel="1">
      <c r="A61" s="339" t="str">
        <f aca="true" t="shared" si="26" ref="A61:A79">""&amp;$B$60&amp;"."&amp;B61&amp;""</f>
        <v>D.1.1.1.8.S.1</v>
      </c>
      <c r="B61" s="340" t="s">
        <v>197</v>
      </c>
      <c r="C61" s="466" t="s">
        <v>1839</v>
      </c>
      <c r="D61" s="342"/>
      <c r="E61" s="343"/>
      <c r="F61" s="344"/>
      <c r="G61" s="344"/>
    </row>
    <row r="62" spans="1:7" s="345" customFormat="1" ht="127.5" hidden="1" outlineLevel="1">
      <c r="A62" s="339" t="str">
        <f t="shared" si="26"/>
        <v>D.1.1.1.8.S.1.1</v>
      </c>
      <c r="B62" s="340" t="s">
        <v>217</v>
      </c>
      <c r="C62" s="354" t="s">
        <v>1949</v>
      </c>
      <c r="D62" s="362" t="s">
        <v>91</v>
      </c>
      <c r="E62" s="343">
        <v>2</v>
      </c>
      <c r="F62" s="344"/>
      <c r="G62" s="344">
        <f aca="true" t="shared" si="27" ref="G62:G79">E62*F62</f>
        <v>0</v>
      </c>
    </row>
    <row r="63" spans="1:7" s="345" customFormat="1" ht="63.75" hidden="1" outlineLevel="1">
      <c r="A63" s="339" t="str">
        <f t="shared" si="26"/>
        <v>D.1.1.1.8.S.2</v>
      </c>
      <c r="B63" s="340" t="s">
        <v>198</v>
      </c>
      <c r="C63" s="383" t="s">
        <v>1828</v>
      </c>
      <c r="D63" s="384"/>
      <c r="E63" s="343"/>
      <c r="F63" s="344"/>
      <c r="G63" s="344"/>
    </row>
    <row r="64" spans="1:7" s="345" customFormat="1" ht="15" hidden="1" outlineLevel="1">
      <c r="A64" s="339" t="str">
        <f t="shared" si="26"/>
        <v>D.1.1.1.8.S.2.1</v>
      </c>
      <c r="B64" s="340" t="s">
        <v>219</v>
      </c>
      <c r="C64" s="354" t="s">
        <v>1394</v>
      </c>
      <c r="D64" s="342" t="s">
        <v>90</v>
      </c>
      <c r="E64" s="343">
        <v>1</v>
      </c>
      <c r="F64" s="344"/>
      <c r="G64" s="344">
        <f aca="true" t="shared" si="28" ref="G64">E64*F64</f>
        <v>0</v>
      </c>
    </row>
    <row r="65" spans="1:7" s="345" customFormat="1" ht="63.75" hidden="1" outlineLevel="1">
      <c r="A65" s="339" t="str">
        <f t="shared" si="26"/>
        <v>D.1.1.1.8.S.3</v>
      </c>
      <c r="B65" s="340" t="s">
        <v>199</v>
      </c>
      <c r="C65" s="419" t="s">
        <v>396</v>
      </c>
      <c r="D65" s="384"/>
      <c r="E65" s="343"/>
      <c r="F65" s="344"/>
      <c r="G65" s="344"/>
    </row>
    <row r="66" spans="1:7" s="345" customFormat="1" ht="15" hidden="1" outlineLevel="1">
      <c r="A66" s="339" t="str">
        <f t="shared" si="26"/>
        <v>D.1.1.1.8.S.3.1</v>
      </c>
      <c r="B66" s="340" t="s">
        <v>261</v>
      </c>
      <c r="C66" s="354" t="s">
        <v>1395</v>
      </c>
      <c r="D66" s="342" t="s">
        <v>90</v>
      </c>
      <c r="E66" s="343">
        <v>2</v>
      </c>
      <c r="F66" s="344"/>
      <c r="G66" s="344">
        <f aca="true" t="shared" si="29" ref="G66">E66*F66</f>
        <v>0</v>
      </c>
    </row>
    <row r="67" spans="1:7" s="345" customFormat="1" ht="76.5" hidden="1" outlineLevel="1">
      <c r="A67" s="339" t="str">
        <f t="shared" si="26"/>
        <v>D.1.1.1.8.S.4</v>
      </c>
      <c r="B67" s="340" t="s">
        <v>200</v>
      </c>
      <c r="C67" s="383" t="s">
        <v>1396</v>
      </c>
      <c r="D67" s="384"/>
      <c r="E67" s="343"/>
      <c r="F67" s="344"/>
      <c r="G67" s="344"/>
    </row>
    <row r="68" spans="1:7" s="345" customFormat="1" ht="15" hidden="1" outlineLevel="1">
      <c r="A68" s="339" t="str">
        <f t="shared" si="26"/>
        <v>D.1.1.1.8.S.4.1</v>
      </c>
      <c r="B68" s="340" t="s">
        <v>231</v>
      </c>
      <c r="C68" s="415" t="s">
        <v>100</v>
      </c>
      <c r="D68" s="384"/>
      <c r="E68" s="343"/>
      <c r="F68" s="344"/>
      <c r="G68" s="344"/>
    </row>
    <row r="69" spans="1:7" s="345" customFormat="1" ht="15" hidden="1" outlineLevel="1">
      <c r="A69" s="339" t="str">
        <f t="shared" si="26"/>
        <v>D.1.1.1.8.S.4.1.1</v>
      </c>
      <c r="B69" s="340" t="s">
        <v>232</v>
      </c>
      <c r="C69" s="383" t="s">
        <v>1391</v>
      </c>
      <c r="D69" s="384" t="s">
        <v>90</v>
      </c>
      <c r="E69" s="343">
        <v>4</v>
      </c>
      <c r="F69" s="344"/>
      <c r="G69" s="344">
        <f aca="true" t="shared" si="30" ref="G69:G75">E69*F69</f>
        <v>0</v>
      </c>
    </row>
    <row r="70" spans="1:7" s="345" customFormat="1" ht="15" hidden="1" outlineLevel="1">
      <c r="A70" s="339" t="str">
        <f t="shared" si="26"/>
        <v>D.1.1.1.8.S.4.1.2</v>
      </c>
      <c r="B70" s="340" t="s">
        <v>233</v>
      </c>
      <c r="C70" s="383" t="s">
        <v>1392</v>
      </c>
      <c r="D70" s="384" t="s">
        <v>90</v>
      </c>
      <c r="E70" s="343">
        <v>3</v>
      </c>
      <c r="F70" s="344"/>
      <c r="G70" s="344">
        <f t="shared" si="30"/>
        <v>0</v>
      </c>
    </row>
    <row r="71" spans="1:7" s="345" customFormat="1" ht="15" hidden="1" outlineLevel="1">
      <c r="A71" s="339" t="str">
        <f t="shared" si="26"/>
        <v>D.1.1.1.8.S.4.1.3</v>
      </c>
      <c r="B71" s="340" t="s">
        <v>367</v>
      </c>
      <c r="C71" s="383" t="s">
        <v>1883</v>
      </c>
      <c r="D71" s="384" t="s">
        <v>22</v>
      </c>
      <c r="E71" s="343">
        <v>6</v>
      </c>
      <c r="F71" s="344"/>
      <c r="G71" s="344">
        <f t="shared" si="30"/>
        <v>0</v>
      </c>
    </row>
    <row r="72" spans="1:7" s="345" customFormat="1" ht="15" hidden="1" outlineLevel="1">
      <c r="A72" s="339" t="str">
        <f t="shared" si="26"/>
        <v>D.1.1.1.8.S.4.1.4</v>
      </c>
      <c r="B72" s="340" t="s">
        <v>368</v>
      </c>
      <c r="C72" s="383" t="s">
        <v>1884</v>
      </c>
      <c r="D72" s="384" t="s">
        <v>22</v>
      </c>
      <c r="E72" s="343">
        <v>3</v>
      </c>
      <c r="F72" s="344"/>
      <c r="G72" s="344">
        <f t="shared" si="30"/>
        <v>0</v>
      </c>
    </row>
    <row r="73" spans="1:7" s="345" customFormat="1" ht="15" hidden="1" outlineLevel="1">
      <c r="A73" s="339" t="str">
        <f t="shared" si="26"/>
        <v>D.1.1.1.8.S.4.1.5</v>
      </c>
      <c r="B73" s="340" t="s">
        <v>369</v>
      </c>
      <c r="C73" s="417" t="s">
        <v>1885</v>
      </c>
      <c r="D73" s="418" t="s">
        <v>90</v>
      </c>
      <c r="E73" s="343">
        <v>2</v>
      </c>
      <c r="F73" s="344"/>
      <c r="G73" s="344">
        <f t="shared" si="30"/>
        <v>0</v>
      </c>
    </row>
    <row r="74" spans="1:7" s="345" customFormat="1" ht="15" hidden="1" outlineLevel="1">
      <c r="A74" s="339" t="str">
        <f t="shared" si="26"/>
        <v>D.1.1.1.8.S.4.1.6</v>
      </c>
      <c r="B74" s="340" t="s">
        <v>370</v>
      </c>
      <c r="C74" s="417" t="s">
        <v>1886</v>
      </c>
      <c r="D74" s="418" t="s">
        <v>90</v>
      </c>
      <c r="E74" s="343">
        <v>1</v>
      </c>
      <c r="F74" s="344"/>
      <c r="G74" s="344">
        <f t="shared" si="30"/>
        <v>0</v>
      </c>
    </row>
    <row r="75" spans="1:7" s="345" customFormat="1" ht="15" hidden="1" outlineLevel="1">
      <c r="A75" s="339" t="str">
        <f t="shared" si="26"/>
        <v>D.1.1.1.8.S.4.1.7</v>
      </c>
      <c r="B75" s="340" t="s">
        <v>606</v>
      </c>
      <c r="C75" s="417" t="s">
        <v>1887</v>
      </c>
      <c r="D75" s="418" t="s">
        <v>90</v>
      </c>
      <c r="E75" s="343">
        <v>2</v>
      </c>
      <c r="F75" s="344"/>
      <c r="G75" s="344">
        <f t="shared" si="30"/>
        <v>0</v>
      </c>
    </row>
    <row r="76" spans="1:7" s="345" customFormat="1" ht="15" hidden="1" outlineLevel="1">
      <c r="A76" s="339" t="str">
        <f t="shared" si="26"/>
        <v>D.1.1.1.8.S.4.2</v>
      </c>
      <c r="B76" s="340" t="s">
        <v>277</v>
      </c>
      <c r="C76" s="415" t="s">
        <v>100</v>
      </c>
      <c r="D76" s="384"/>
      <c r="E76" s="343"/>
      <c r="F76" s="344"/>
      <c r="G76" s="344"/>
    </row>
    <row r="77" spans="1:7" s="345" customFormat="1" ht="15" hidden="1" outlineLevel="1">
      <c r="A77" s="339" t="str">
        <f t="shared" si="26"/>
        <v>D.1.1.1.8.S.4.2.1</v>
      </c>
      <c r="B77" s="340" t="s">
        <v>1393</v>
      </c>
      <c r="C77" s="383" t="s">
        <v>1391</v>
      </c>
      <c r="D77" s="384" t="s">
        <v>90</v>
      </c>
      <c r="E77" s="343">
        <v>2</v>
      </c>
      <c r="F77" s="344"/>
      <c r="G77" s="344">
        <f aca="true" t="shared" si="31" ref="G77">E77*F77</f>
        <v>0</v>
      </c>
    </row>
    <row r="78" spans="1:7" s="345" customFormat="1" ht="242.25" hidden="1" outlineLevel="1">
      <c r="A78" s="339" t="str">
        <f t="shared" si="26"/>
        <v>D.1.1.1.8.S.5</v>
      </c>
      <c r="B78" s="340" t="s">
        <v>204</v>
      </c>
      <c r="C78" s="354" t="s">
        <v>1397</v>
      </c>
      <c r="D78" s="362" t="s">
        <v>91</v>
      </c>
      <c r="E78" s="343">
        <v>1</v>
      </c>
      <c r="F78" s="344"/>
      <c r="G78" s="344">
        <f t="shared" si="27"/>
        <v>0</v>
      </c>
    </row>
    <row r="79" spans="1:7" s="345" customFormat="1" ht="165.75" hidden="1" outlineLevel="1">
      <c r="A79" s="339" t="str">
        <f t="shared" si="26"/>
        <v>D.1.1.1.8.S.6</v>
      </c>
      <c r="B79" s="340" t="s">
        <v>205</v>
      </c>
      <c r="C79" s="354" t="s">
        <v>1753</v>
      </c>
      <c r="D79" s="362" t="s">
        <v>91</v>
      </c>
      <c r="E79" s="343">
        <v>1</v>
      </c>
      <c r="F79" s="344"/>
      <c r="G79" s="344">
        <f t="shared" si="27"/>
        <v>0</v>
      </c>
    </row>
    <row r="80" spans="1:7" s="338" customFormat="1" ht="15" collapsed="1">
      <c r="A80" s="331" t="str">
        <f aca="true" t="shared" si="32" ref="A80">B80</f>
        <v>D.1.1.1.9</v>
      </c>
      <c r="B80" s="332" t="s">
        <v>1594</v>
      </c>
      <c r="C80" s="333" t="s">
        <v>21</v>
      </c>
      <c r="D80" s="334"/>
      <c r="E80" s="335"/>
      <c r="F80" s="336"/>
      <c r="G80" s="337"/>
    </row>
    <row r="81" spans="1:7" s="345" customFormat="1" ht="51" hidden="1" outlineLevel="1">
      <c r="A81" s="339" t="str">
        <f aca="true" t="shared" si="33" ref="A81:A93">""&amp;$B$80&amp;"."&amp;B81&amp;""</f>
        <v>D.1.1.1.9.S.1</v>
      </c>
      <c r="B81" s="340" t="s">
        <v>197</v>
      </c>
      <c r="C81" s="383" t="s">
        <v>1398</v>
      </c>
      <c r="D81" s="384" t="s">
        <v>91</v>
      </c>
      <c r="E81" s="343">
        <v>1</v>
      </c>
      <c r="F81" s="344"/>
      <c r="G81" s="344">
        <f aca="true" t="shared" si="34" ref="G81:G82">E81*F81</f>
        <v>0</v>
      </c>
    </row>
    <row r="82" spans="1:7" s="345" customFormat="1" ht="114.75" hidden="1" outlineLevel="1">
      <c r="A82" s="339" t="str">
        <f t="shared" si="33"/>
        <v>D.1.1.1.9.S.2</v>
      </c>
      <c r="B82" s="340" t="s">
        <v>198</v>
      </c>
      <c r="C82" s="383" t="s">
        <v>2013</v>
      </c>
      <c r="D82" s="384" t="s">
        <v>90</v>
      </c>
      <c r="E82" s="343">
        <v>1</v>
      </c>
      <c r="F82" s="344"/>
      <c r="G82" s="344">
        <f t="shared" si="34"/>
        <v>0</v>
      </c>
    </row>
    <row r="83" spans="1:7" s="345" customFormat="1" ht="114.75" hidden="1" outlineLevel="1">
      <c r="A83" s="339" t="str">
        <f t="shared" si="33"/>
        <v>D.1.1.1.9.S.3</v>
      </c>
      <c r="B83" s="340" t="s">
        <v>199</v>
      </c>
      <c r="C83" s="383" t="s">
        <v>1826</v>
      </c>
      <c r="D83" s="384"/>
      <c r="E83" s="343"/>
      <c r="F83" s="344"/>
      <c r="G83" s="344"/>
    </row>
    <row r="84" spans="1:7" s="345" customFormat="1" ht="15" hidden="1" outlineLevel="1">
      <c r="A84" s="339" t="str">
        <f t="shared" si="33"/>
        <v>D.1.1.1.9.S.3.1</v>
      </c>
      <c r="B84" s="340" t="s">
        <v>261</v>
      </c>
      <c r="C84" s="456" t="s">
        <v>1399</v>
      </c>
      <c r="D84" s="350" t="s">
        <v>22</v>
      </c>
      <c r="E84" s="343">
        <v>14</v>
      </c>
      <c r="F84" s="344"/>
      <c r="G84" s="344">
        <f aca="true" t="shared" si="35" ref="G84:G93">E84*F84</f>
        <v>0</v>
      </c>
    </row>
    <row r="85" spans="1:7" s="345" customFormat="1" ht="15" hidden="1" outlineLevel="1">
      <c r="A85" s="339" t="str">
        <f t="shared" si="33"/>
        <v>D.1.1.1.9.S.3.2</v>
      </c>
      <c r="B85" s="340" t="s">
        <v>262</v>
      </c>
      <c r="C85" s="456" t="s">
        <v>1400</v>
      </c>
      <c r="D85" s="350" t="s">
        <v>25</v>
      </c>
      <c r="E85" s="343">
        <v>12</v>
      </c>
      <c r="F85" s="344"/>
      <c r="G85" s="344">
        <f t="shared" si="35"/>
        <v>0</v>
      </c>
    </row>
    <row r="86" spans="1:7" s="345" customFormat="1" ht="15" hidden="1" outlineLevel="1">
      <c r="A86" s="339" t="str">
        <f t="shared" si="33"/>
        <v>D.1.1.1.9.S.3.3</v>
      </c>
      <c r="B86" s="340" t="s">
        <v>263</v>
      </c>
      <c r="C86" s="456" t="s">
        <v>1401</v>
      </c>
      <c r="D86" s="350" t="s">
        <v>24</v>
      </c>
      <c r="E86" s="343">
        <v>39</v>
      </c>
      <c r="F86" s="344"/>
      <c r="G86" s="344">
        <f t="shared" si="35"/>
        <v>0</v>
      </c>
    </row>
    <row r="87" spans="1:7" s="345" customFormat="1" ht="15" hidden="1" outlineLevel="1">
      <c r="A87" s="339" t="str">
        <f t="shared" si="33"/>
        <v>D.1.1.1.9.S.3.4</v>
      </c>
      <c r="B87" s="340" t="s">
        <v>1402</v>
      </c>
      <c r="C87" s="456" t="s">
        <v>1759</v>
      </c>
      <c r="D87" s="350" t="s">
        <v>24</v>
      </c>
      <c r="E87" s="343">
        <v>4</v>
      </c>
      <c r="F87" s="344"/>
      <c r="G87" s="344">
        <f t="shared" si="35"/>
        <v>0</v>
      </c>
    </row>
    <row r="88" spans="1:7" s="345" customFormat="1" ht="15" hidden="1" outlineLevel="1">
      <c r="A88" s="339" t="str">
        <f t="shared" si="33"/>
        <v>D.1.1.1.9.S.3.5</v>
      </c>
      <c r="B88" s="340" t="s">
        <v>1403</v>
      </c>
      <c r="C88" s="456" t="s">
        <v>1760</v>
      </c>
      <c r="D88" s="350" t="s">
        <v>24</v>
      </c>
      <c r="E88" s="343">
        <v>12</v>
      </c>
      <c r="F88" s="344"/>
      <c r="G88" s="344">
        <f t="shared" si="35"/>
        <v>0</v>
      </c>
    </row>
    <row r="89" spans="1:7" s="345" customFormat="1" ht="25.5" hidden="1" outlineLevel="1">
      <c r="A89" s="339" t="str">
        <f t="shared" si="33"/>
        <v>D.1.1.1.9.S.3.6</v>
      </c>
      <c r="B89" s="340" t="s">
        <v>1404</v>
      </c>
      <c r="C89" s="456" t="s">
        <v>1761</v>
      </c>
      <c r="D89" s="350" t="s">
        <v>24</v>
      </c>
      <c r="E89" s="343">
        <v>20</v>
      </c>
      <c r="F89" s="344"/>
      <c r="G89" s="344">
        <f t="shared" si="35"/>
        <v>0</v>
      </c>
    </row>
    <row r="90" spans="1:7" s="345" customFormat="1" ht="15" hidden="1" outlineLevel="1">
      <c r="A90" s="339" t="str">
        <f t="shared" si="33"/>
        <v>D.1.1.1.9.S.3.7</v>
      </c>
      <c r="B90" s="340" t="s">
        <v>1405</v>
      </c>
      <c r="C90" s="456" t="s">
        <v>1762</v>
      </c>
      <c r="D90" s="350" t="s">
        <v>24</v>
      </c>
      <c r="E90" s="343">
        <v>3</v>
      </c>
      <c r="F90" s="344"/>
      <c r="G90" s="344">
        <f t="shared" si="35"/>
        <v>0</v>
      </c>
    </row>
    <row r="91" spans="1:7" s="345" customFormat="1" ht="15" hidden="1" outlineLevel="1">
      <c r="A91" s="339" t="str">
        <f t="shared" si="33"/>
        <v>D.1.1.1.9.S.3.8</v>
      </c>
      <c r="B91" s="340" t="s">
        <v>1406</v>
      </c>
      <c r="C91" s="456" t="s">
        <v>1407</v>
      </c>
      <c r="D91" s="350" t="s">
        <v>25</v>
      </c>
      <c r="E91" s="343">
        <v>12</v>
      </c>
      <c r="F91" s="344"/>
      <c r="G91" s="344">
        <f t="shared" si="35"/>
        <v>0</v>
      </c>
    </row>
    <row r="92" spans="1:7" s="345" customFormat="1" ht="15" hidden="1" outlineLevel="1">
      <c r="A92" s="339" t="str">
        <f t="shared" si="33"/>
        <v>D.1.1.1.9.S.3.9</v>
      </c>
      <c r="B92" s="340" t="s">
        <v>1408</v>
      </c>
      <c r="C92" s="456" t="s">
        <v>1763</v>
      </c>
      <c r="D92" s="350" t="s">
        <v>22</v>
      </c>
      <c r="E92" s="343">
        <v>45</v>
      </c>
      <c r="F92" s="344"/>
      <c r="G92" s="344">
        <f t="shared" si="35"/>
        <v>0</v>
      </c>
    </row>
    <row r="93" spans="1:7" s="345" customFormat="1" ht="15" hidden="1" outlineLevel="1">
      <c r="A93" s="339" t="str">
        <f t="shared" si="33"/>
        <v>D.1.1.1.9.S.3.10</v>
      </c>
      <c r="B93" s="340" t="s">
        <v>1409</v>
      </c>
      <c r="C93" s="456" t="s">
        <v>1410</v>
      </c>
      <c r="D93" s="350" t="s">
        <v>90</v>
      </c>
      <c r="E93" s="343">
        <v>2</v>
      </c>
      <c r="F93" s="344"/>
      <c r="G93" s="344">
        <f t="shared" si="35"/>
        <v>0</v>
      </c>
    </row>
    <row r="94" spans="1:7" s="395" customFormat="1" ht="15" collapsed="1">
      <c r="A94" s="389"/>
      <c r="B94" s="390"/>
      <c r="C94" s="391"/>
      <c r="D94" s="392"/>
      <c r="E94" s="393"/>
      <c r="F94" s="394"/>
      <c r="G94" s="394"/>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5"/>
  <sheetViews>
    <sheetView view="pageBreakPreview" zoomScaleSheetLayoutView="100" workbookViewId="0" topLeftCell="A1"/>
  </sheetViews>
  <sheetFormatPr defaultColWidth="10.8515625" defaultRowHeight="15" outlineLevelRow="1"/>
  <cols>
    <col min="1" max="1" width="17.7109375" style="270"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D.1.2</v>
      </c>
      <c r="B2" s="272" t="s">
        <v>1331</v>
      </c>
      <c r="C2" s="278" t="s">
        <v>1347</v>
      </c>
      <c r="D2" s="273"/>
      <c r="E2" s="274"/>
      <c r="F2" s="275"/>
      <c r="G2" s="276">
        <f>SUM(G3:G134)</f>
        <v>0</v>
      </c>
    </row>
    <row r="3" spans="1:7" s="87" customFormat="1" ht="15" collapsed="1">
      <c r="A3" s="80" t="str">
        <f>B3</f>
        <v>D.1.2.1</v>
      </c>
      <c r="B3" s="81" t="s">
        <v>1332</v>
      </c>
      <c r="C3" s="82" t="s">
        <v>1351</v>
      </c>
      <c r="D3" s="83"/>
      <c r="E3" s="84"/>
      <c r="F3" s="85"/>
      <c r="G3" s="86"/>
    </row>
    <row r="4" spans="1:7" s="95" customFormat="1" ht="15">
      <c r="A4" s="88" t="str">
        <f>B4</f>
        <v>D.1.2.1.1</v>
      </c>
      <c r="B4" s="89" t="s">
        <v>1333</v>
      </c>
      <c r="C4" s="90" t="s">
        <v>996</v>
      </c>
      <c r="D4" s="91"/>
      <c r="E4" s="92"/>
      <c r="F4" s="93"/>
      <c r="G4" s="94"/>
    </row>
    <row r="5" spans="1:7" s="107" customFormat="1" ht="38.25" hidden="1" outlineLevel="1">
      <c r="A5" s="218" t="str">
        <f>""&amp;$B$4&amp;"."&amp;B5&amp;""</f>
        <v>D.1.2.1.1.S.1</v>
      </c>
      <c r="B5" s="97" t="s">
        <v>197</v>
      </c>
      <c r="C5" s="120" t="s">
        <v>1334</v>
      </c>
      <c r="D5" s="121"/>
      <c r="E5" s="105"/>
      <c r="F5" s="106"/>
      <c r="G5" s="106"/>
    </row>
    <row r="6" spans="1:7" s="107" customFormat="1" ht="63.75" hidden="1" outlineLevel="1">
      <c r="A6" s="218" t="str">
        <f>""&amp;$B$4&amp;"."&amp;B6&amp;""</f>
        <v>D.1.2.1.1.S.1.1</v>
      </c>
      <c r="B6" s="97" t="s">
        <v>217</v>
      </c>
      <c r="C6" s="120" t="s">
        <v>998</v>
      </c>
      <c r="D6" s="121" t="s">
        <v>90</v>
      </c>
      <c r="E6" s="105">
        <v>1</v>
      </c>
      <c r="F6" s="106"/>
      <c r="G6" s="106">
        <f aca="true" t="shared" si="0" ref="G6:G70">E6*F6</f>
        <v>0</v>
      </c>
    </row>
    <row r="7" spans="1:7" s="107" customFormat="1" ht="63.75" hidden="1" outlineLevel="1">
      <c r="A7" s="218" t="str">
        <f aca="true" t="shared" si="1" ref="A7:A71">""&amp;$B$4&amp;"."&amp;B7&amp;""</f>
        <v>D.1.2.1.1.S.1.2</v>
      </c>
      <c r="B7" s="97" t="s">
        <v>218</v>
      </c>
      <c r="C7" s="120" t="s">
        <v>1335</v>
      </c>
      <c r="D7" s="121" t="s">
        <v>90</v>
      </c>
      <c r="E7" s="105">
        <v>1</v>
      </c>
      <c r="F7" s="106"/>
      <c r="G7" s="106">
        <f t="shared" si="0"/>
        <v>0</v>
      </c>
    </row>
    <row r="8" spans="1:7" s="107" customFormat="1" ht="15" hidden="1" outlineLevel="1">
      <c r="A8" s="218" t="str">
        <f t="shared" si="1"/>
        <v>D.1.2.1.1.S.1.3</v>
      </c>
      <c r="B8" s="97" t="s">
        <v>283</v>
      </c>
      <c r="C8" s="120" t="s">
        <v>1207</v>
      </c>
      <c r="D8" s="121" t="s">
        <v>90</v>
      </c>
      <c r="E8" s="105">
        <v>1</v>
      </c>
      <c r="F8" s="106"/>
      <c r="G8" s="106">
        <f t="shared" si="0"/>
        <v>0</v>
      </c>
    </row>
    <row r="9" spans="1:7" s="107" customFormat="1" ht="15" hidden="1" outlineLevel="1">
      <c r="A9" s="218" t="str">
        <f t="shared" si="1"/>
        <v>D.1.2.1.1.S.1.4</v>
      </c>
      <c r="B9" s="97" t="s">
        <v>1001</v>
      </c>
      <c r="C9" s="120" t="s">
        <v>1002</v>
      </c>
      <c r="D9" s="121" t="s">
        <v>90</v>
      </c>
      <c r="E9" s="105">
        <v>2</v>
      </c>
      <c r="F9" s="106"/>
      <c r="G9" s="106">
        <f t="shared" si="0"/>
        <v>0</v>
      </c>
    </row>
    <row r="10" spans="1:7" s="107" customFormat="1" ht="25.5" hidden="1" outlineLevel="1">
      <c r="A10" s="218" t="str">
        <f t="shared" si="1"/>
        <v>D.1.2.1.1.S.1.5</v>
      </c>
      <c r="B10" s="97" t="s">
        <v>1003</v>
      </c>
      <c r="C10" s="120" t="s">
        <v>1004</v>
      </c>
      <c r="D10" s="121" t="s">
        <v>90</v>
      </c>
      <c r="E10" s="105">
        <v>1</v>
      </c>
      <c r="F10" s="106"/>
      <c r="G10" s="106">
        <f t="shared" si="0"/>
        <v>0</v>
      </c>
    </row>
    <row r="11" spans="1:7" s="107" customFormat="1" ht="25.5" hidden="1" outlineLevel="1">
      <c r="A11" s="218" t="str">
        <f t="shared" si="1"/>
        <v>D.1.2.1.1.S.1.6</v>
      </c>
      <c r="B11" s="97" t="s">
        <v>1005</v>
      </c>
      <c r="C11" s="120" t="s">
        <v>1006</v>
      </c>
      <c r="D11" s="121" t="s">
        <v>90</v>
      </c>
      <c r="E11" s="105">
        <v>2</v>
      </c>
      <c r="F11" s="106"/>
      <c r="G11" s="106">
        <f t="shared" si="0"/>
        <v>0</v>
      </c>
    </row>
    <row r="12" spans="1:7" s="107" customFormat="1" ht="25.5" hidden="1" outlineLevel="1">
      <c r="A12" s="218" t="str">
        <f t="shared" si="1"/>
        <v>D.1.2.1.1.S.1.7</v>
      </c>
      <c r="B12" s="97" t="s">
        <v>1007</v>
      </c>
      <c r="C12" s="120" t="s">
        <v>1008</v>
      </c>
      <c r="D12" s="121" t="s">
        <v>90</v>
      </c>
      <c r="E12" s="105">
        <v>2</v>
      </c>
      <c r="F12" s="106"/>
      <c r="G12" s="106">
        <f t="shared" si="0"/>
        <v>0</v>
      </c>
    </row>
    <row r="13" spans="1:7" s="107" customFormat="1" ht="25.5" hidden="1" outlineLevel="1">
      <c r="A13" s="218" t="str">
        <f t="shared" si="1"/>
        <v>D.1.2.1.1.S.1.8</v>
      </c>
      <c r="B13" s="97" t="s">
        <v>1009</v>
      </c>
      <c r="C13" s="120" t="s">
        <v>1010</v>
      </c>
      <c r="D13" s="121" t="s">
        <v>90</v>
      </c>
      <c r="E13" s="105">
        <v>1</v>
      </c>
      <c r="F13" s="106"/>
      <c r="G13" s="106">
        <f t="shared" si="0"/>
        <v>0</v>
      </c>
    </row>
    <row r="14" spans="1:7" s="107" customFormat="1" ht="25.5" hidden="1" outlineLevel="1">
      <c r="A14" s="218" t="str">
        <f t="shared" si="1"/>
        <v>D.1.2.1.1.S.1.9</v>
      </c>
      <c r="B14" s="97" t="s">
        <v>1011</v>
      </c>
      <c r="C14" s="120" t="s">
        <v>1012</v>
      </c>
      <c r="D14" s="121" t="s">
        <v>90</v>
      </c>
      <c r="E14" s="105">
        <v>1</v>
      </c>
      <c r="F14" s="106"/>
      <c r="G14" s="106">
        <f t="shared" si="0"/>
        <v>0</v>
      </c>
    </row>
    <row r="15" spans="1:7" s="107" customFormat="1" ht="15" hidden="1" outlineLevel="1">
      <c r="A15" s="218" t="str">
        <f t="shared" si="1"/>
        <v>D.1.2.1.1.S.1.10</v>
      </c>
      <c r="B15" s="97" t="s">
        <v>1013</v>
      </c>
      <c r="C15" s="120" t="s">
        <v>1014</v>
      </c>
      <c r="D15" s="121" t="s">
        <v>90</v>
      </c>
      <c r="E15" s="105">
        <v>2</v>
      </c>
      <c r="F15" s="106"/>
      <c r="G15" s="106">
        <f t="shared" si="0"/>
        <v>0</v>
      </c>
    </row>
    <row r="16" spans="1:7" s="107" customFormat="1" ht="15" hidden="1" outlineLevel="1">
      <c r="A16" s="218" t="str">
        <f t="shared" si="1"/>
        <v>D.1.2.1.1.S.1.11</v>
      </c>
      <c r="B16" s="97" t="s">
        <v>1015</v>
      </c>
      <c r="C16" s="120" t="s">
        <v>1016</v>
      </c>
      <c r="D16" s="121" t="s">
        <v>90</v>
      </c>
      <c r="E16" s="105">
        <v>4</v>
      </c>
      <c r="F16" s="106"/>
      <c r="G16" s="106">
        <f t="shared" si="0"/>
        <v>0</v>
      </c>
    </row>
    <row r="17" spans="1:7" s="107" customFormat="1" ht="15" hidden="1" outlineLevel="1">
      <c r="A17" s="218" t="str">
        <f t="shared" si="1"/>
        <v>D.1.2.1.1.S.1.12</v>
      </c>
      <c r="B17" s="97" t="s">
        <v>1017</v>
      </c>
      <c r="C17" s="120" t="s">
        <v>1018</v>
      </c>
      <c r="D17" s="121" t="s">
        <v>90</v>
      </c>
      <c r="E17" s="105">
        <v>1</v>
      </c>
      <c r="F17" s="106"/>
      <c r="G17" s="106">
        <f t="shared" si="0"/>
        <v>0</v>
      </c>
    </row>
    <row r="18" spans="1:7" s="107" customFormat="1" ht="15" hidden="1" outlineLevel="1">
      <c r="A18" s="218" t="str">
        <f t="shared" si="1"/>
        <v>D.1.2.1.1.S.1.13</v>
      </c>
      <c r="B18" s="97" t="s">
        <v>1019</v>
      </c>
      <c r="C18" s="120" t="s">
        <v>1020</v>
      </c>
      <c r="D18" s="121" t="s">
        <v>90</v>
      </c>
      <c r="E18" s="105">
        <v>1</v>
      </c>
      <c r="F18" s="106"/>
      <c r="G18" s="106">
        <f t="shared" si="0"/>
        <v>0</v>
      </c>
    </row>
    <row r="19" spans="1:7" s="107" customFormat="1" ht="15" hidden="1" outlineLevel="1">
      <c r="A19" s="218" t="str">
        <f t="shared" si="1"/>
        <v>D.1.2.1.1.S.1.14</v>
      </c>
      <c r="B19" s="97" t="s">
        <v>1021</v>
      </c>
      <c r="C19" s="120" t="s">
        <v>1022</v>
      </c>
      <c r="D19" s="121" t="s">
        <v>90</v>
      </c>
      <c r="E19" s="105">
        <v>1</v>
      </c>
      <c r="F19" s="106"/>
      <c r="G19" s="106">
        <f t="shared" si="0"/>
        <v>0</v>
      </c>
    </row>
    <row r="20" spans="1:7" s="107" customFormat="1" ht="15" hidden="1" outlineLevel="1">
      <c r="A20" s="218" t="str">
        <f t="shared" si="1"/>
        <v>D.1.2.1.1.S.1.15</v>
      </c>
      <c r="B20" s="97" t="s">
        <v>1023</v>
      </c>
      <c r="C20" s="120" t="s">
        <v>1024</v>
      </c>
      <c r="D20" s="121" t="s">
        <v>90</v>
      </c>
      <c r="E20" s="105">
        <v>1</v>
      </c>
      <c r="F20" s="106"/>
      <c r="G20" s="106">
        <f t="shared" si="0"/>
        <v>0</v>
      </c>
    </row>
    <row r="21" spans="1:7" s="107" customFormat="1" ht="15" hidden="1" outlineLevel="1">
      <c r="A21" s="218" t="str">
        <f t="shared" si="1"/>
        <v>D.1.2.1.1.S.1.16</v>
      </c>
      <c r="B21" s="97" t="s">
        <v>1025</v>
      </c>
      <c r="C21" s="120" t="s">
        <v>1026</v>
      </c>
      <c r="D21" s="121" t="s">
        <v>90</v>
      </c>
      <c r="E21" s="105">
        <v>1</v>
      </c>
      <c r="F21" s="106"/>
      <c r="G21" s="106">
        <f t="shared" si="0"/>
        <v>0</v>
      </c>
    </row>
    <row r="22" spans="1:7" s="107" customFormat="1" ht="15" hidden="1" outlineLevel="1">
      <c r="A22" s="218" t="str">
        <f t="shared" si="1"/>
        <v>D.1.2.1.1.S.1.17</v>
      </c>
      <c r="B22" s="97" t="s">
        <v>1027</v>
      </c>
      <c r="C22" s="120" t="s">
        <v>1028</v>
      </c>
      <c r="D22" s="121" t="s">
        <v>90</v>
      </c>
      <c r="E22" s="105">
        <v>1</v>
      </c>
      <c r="F22" s="106"/>
      <c r="G22" s="106">
        <f t="shared" si="0"/>
        <v>0</v>
      </c>
    </row>
    <row r="23" spans="1:7" s="107" customFormat="1" ht="15" hidden="1" outlineLevel="1">
      <c r="A23" s="218" t="str">
        <f t="shared" si="1"/>
        <v>D.1.2.1.1.S.1.18</v>
      </c>
      <c r="B23" s="97" t="s">
        <v>1029</v>
      </c>
      <c r="C23" s="120" t="s">
        <v>1030</v>
      </c>
      <c r="D23" s="121" t="s">
        <v>90</v>
      </c>
      <c r="E23" s="105">
        <v>1</v>
      </c>
      <c r="F23" s="106"/>
      <c r="G23" s="106">
        <f t="shared" si="0"/>
        <v>0</v>
      </c>
    </row>
    <row r="24" spans="1:7" s="107" customFormat="1" ht="15" hidden="1" outlineLevel="1">
      <c r="A24" s="218" t="str">
        <f t="shared" si="1"/>
        <v>D.1.2.1.1.S.1.19</v>
      </c>
      <c r="B24" s="97" t="s">
        <v>1031</v>
      </c>
      <c r="C24" s="120" t="s">
        <v>1032</v>
      </c>
      <c r="D24" s="121" t="s">
        <v>90</v>
      </c>
      <c r="E24" s="105">
        <v>2</v>
      </c>
      <c r="F24" s="106"/>
      <c r="G24" s="106">
        <f t="shared" si="0"/>
        <v>0</v>
      </c>
    </row>
    <row r="25" spans="1:7" s="107" customFormat="1" ht="15" hidden="1" outlineLevel="1">
      <c r="A25" s="218" t="str">
        <f t="shared" si="1"/>
        <v>D.1.2.1.1.S.1.20</v>
      </c>
      <c r="B25" s="97" t="s">
        <v>1033</v>
      </c>
      <c r="C25" s="120" t="s">
        <v>1034</v>
      </c>
      <c r="D25" s="121" t="s">
        <v>90</v>
      </c>
      <c r="E25" s="105">
        <v>1</v>
      </c>
      <c r="F25" s="106"/>
      <c r="G25" s="106">
        <f t="shared" si="0"/>
        <v>0</v>
      </c>
    </row>
    <row r="26" spans="1:7" s="107" customFormat="1" ht="15" hidden="1" outlineLevel="1">
      <c r="A26" s="218" t="str">
        <f t="shared" si="1"/>
        <v>D.1.2.1.1.S.1.21</v>
      </c>
      <c r="B26" s="97" t="s">
        <v>1035</v>
      </c>
      <c r="C26" s="120" t="s">
        <v>1036</v>
      </c>
      <c r="D26" s="121" t="s">
        <v>90</v>
      </c>
      <c r="E26" s="105">
        <v>2</v>
      </c>
      <c r="F26" s="106"/>
      <c r="G26" s="106">
        <f t="shared" si="0"/>
        <v>0</v>
      </c>
    </row>
    <row r="27" spans="1:7" s="107" customFormat="1" ht="15" hidden="1" outlineLevel="1">
      <c r="A27" s="218" t="str">
        <f t="shared" si="1"/>
        <v>D.1.2.1.1.S.1.22</v>
      </c>
      <c r="B27" s="97" t="s">
        <v>1037</v>
      </c>
      <c r="C27" s="120" t="s">
        <v>1038</v>
      </c>
      <c r="D27" s="121" t="s">
        <v>90</v>
      </c>
      <c r="E27" s="105">
        <v>2</v>
      </c>
      <c r="F27" s="106"/>
      <c r="G27" s="106">
        <f t="shared" si="0"/>
        <v>0</v>
      </c>
    </row>
    <row r="28" spans="1:7" s="107" customFormat="1" ht="38.25" hidden="1" outlineLevel="1">
      <c r="A28" s="218" t="str">
        <f t="shared" si="1"/>
        <v>D.1.2.1.1.S.1.23</v>
      </c>
      <c r="B28" s="97" t="s">
        <v>1039</v>
      </c>
      <c r="C28" s="455" t="s">
        <v>1856</v>
      </c>
      <c r="D28" s="462" t="s">
        <v>90</v>
      </c>
      <c r="E28" s="105">
        <v>2</v>
      </c>
      <c r="F28" s="106"/>
      <c r="G28" s="106">
        <f t="shared" si="0"/>
        <v>0</v>
      </c>
    </row>
    <row r="29" spans="1:7" s="107" customFormat="1" ht="25.5" hidden="1" outlineLevel="1">
      <c r="A29" s="218" t="str">
        <f t="shared" si="1"/>
        <v>D.1.2.1.1.S.1.24</v>
      </c>
      <c r="B29" s="97" t="s">
        <v>1041</v>
      </c>
      <c r="C29" s="120" t="s">
        <v>1042</v>
      </c>
      <c r="D29" s="121" t="s">
        <v>90</v>
      </c>
      <c r="E29" s="105">
        <v>2</v>
      </c>
      <c r="F29" s="106"/>
      <c r="G29" s="106">
        <f t="shared" si="0"/>
        <v>0</v>
      </c>
    </row>
    <row r="30" spans="1:7" s="107" customFormat="1" ht="38.25" hidden="1" outlineLevel="1">
      <c r="A30" s="218" t="str">
        <f t="shared" si="1"/>
        <v>D.1.2.1.1.S.1.25</v>
      </c>
      <c r="B30" s="97" t="s">
        <v>1043</v>
      </c>
      <c r="C30" s="120" t="s">
        <v>1044</v>
      </c>
      <c r="D30" s="121" t="s">
        <v>90</v>
      </c>
      <c r="E30" s="105">
        <v>2</v>
      </c>
      <c r="F30" s="106"/>
      <c r="G30" s="106">
        <f t="shared" si="0"/>
        <v>0</v>
      </c>
    </row>
    <row r="31" spans="1:7" s="107" customFormat="1" ht="25.5" hidden="1" outlineLevel="1">
      <c r="A31" s="218" t="str">
        <f t="shared" si="1"/>
        <v>D.1.2.1.1.S.1.26</v>
      </c>
      <c r="B31" s="97" t="s">
        <v>1045</v>
      </c>
      <c r="C31" s="120" t="s">
        <v>1046</v>
      </c>
      <c r="D31" s="121" t="s">
        <v>90</v>
      </c>
      <c r="E31" s="105">
        <v>19</v>
      </c>
      <c r="F31" s="106"/>
      <c r="G31" s="106">
        <f t="shared" si="0"/>
        <v>0</v>
      </c>
    </row>
    <row r="32" spans="1:7" s="107" customFormat="1" ht="15" hidden="1" outlineLevel="1">
      <c r="A32" s="218" t="str">
        <f t="shared" si="1"/>
        <v>D.1.2.1.1.S.1.27</v>
      </c>
      <c r="B32" s="97" t="s">
        <v>1047</v>
      </c>
      <c r="C32" s="120" t="s">
        <v>1048</v>
      </c>
      <c r="D32" s="121" t="s">
        <v>90</v>
      </c>
      <c r="E32" s="105">
        <v>5</v>
      </c>
      <c r="F32" s="106"/>
      <c r="G32" s="106">
        <f t="shared" si="0"/>
        <v>0</v>
      </c>
    </row>
    <row r="33" spans="1:7" s="107" customFormat="1" ht="25.5" hidden="1" outlineLevel="1">
      <c r="A33" s="218" t="str">
        <f t="shared" si="1"/>
        <v>D.1.2.1.1.S.1.28</v>
      </c>
      <c r="B33" s="97" t="s">
        <v>1049</v>
      </c>
      <c r="C33" s="120" t="s">
        <v>1050</v>
      </c>
      <c r="D33" s="121" t="s">
        <v>90</v>
      </c>
      <c r="E33" s="105">
        <v>1</v>
      </c>
      <c r="F33" s="106"/>
      <c r="G33" s="106">
        <f t="shared" si="0"/>
        <v>0</v>
      </c>
    </row>
    <row r="34" spans="1:7" s="107" customFormat="1" ht="38.25" hidden="1" outlineLevel="1">
      <c r="A34" s="218" t="str">
        <f t="shared" si="1"/>
        <v>D.1.2.1.1.S.1.29</v>
      </c>
      <c r="B34" s="97" t="s">
        <v>1051</v>
      </c>
      <c r="C34" s="120" t="s">
        <v>1336</v>
      </c>
      <c r="D34" s="121" t="s">
        <v>90</v>
      </c>
      <c r="E34" s="105">
        <v>2</v>
      </c>
      <c r="F34" s="106"/>
      <c r="G34" s="106">
        <f t="shared" si="0"/>
        <v>0</v>
      </c>
    </row>
    <row r="35" spans="1:7" s="107" customFormat="1" ht="25.5" hidden="1" outlineLevel="1">
      <c r="A35" s="218" t="str">
        <f t="shared" si="1"/>
        <v>D.1.2.1.1.S.1.30</v>
      </c>
      <c r="B35" s="97" t="s">
        <v>1053</v>
      </c>
      <c r="C35" s="120" t="s">
        <v>1054</v>
      </c>
      <c r="D35" s="121" t="s">
        <v>90</v>
      </c>
      <c r="E35" s="105">
        <v>2</v>
      </c>
      <c r="F35" s="106"/>
      <c r="G35" s="106">
        <f t="shared" si="0"/>
        <v>0</v>
      </c>
    </row>
    <row r="36" spans="1:7" s="107" customFormat="1" ht="38.25" hidden="1" outlineLevel="1">
      <c r="A36" s="218" t="str">
        <f t="shared" si="1"/>
        <v>D.1.2.1.1.S.1.31</v>
      </c>
      <c r="B36" s="97" t="s">
        <v>1055</v>
      </c>
      <c r="C36" s="120" t="s">
        <v>1056</v>
      </c>
      <c r="D36" s="121" t="s">
        <v>90</v>
      </c>
      <c r="E36" s="105">
        <v>1</v>
      </c>
      <c r="F36" s="106"/>
      <c r="G36" s="106">
        <f t="shared" si="0"/>
        <v>0</v>
      </c>
    </row>
    <row r="37" spans="1:7" s="107" customFormat="1" ht="38.25" hidden="1" outlineLevel="1">
      <c r="A37" s="218" t="str">
        <f t="shared" si="1"/>
        <v>D.1.2.1.1.S.1.32</v>
      </c>
      <c r="B37" s="97" t="s">
        <v>1057</v>
      </c>
      <c r="C37" s="120" t="s">
        <v>1058</v>
      </c>
      <c r="D37" s="121" t="s">
        <v>90</v>
      </c>
      <c r="E37" s="105">
        <v>2</v>
      </c>
      <c r="F37" s="106"/>
      <c r="G37" s="106">
        <f t="shared" si="0"/>
        <v>0</v>
      </c>
    </row>
    <row r="38" spans="1:7" s="107" customFormat="1" ht="15" hidden="1" outlineLevel="1">
      <c r="A38" s="218" t="str">
        <f t="shared" si="1"/>
        <v>D.1.2.1.1.S.1.33</v>
      </c>
      <c r="B38" s="97" t="s">
        <v>1059</v>
      </c>
      <c r="C38" s="120" t="s">
        <v>1060</v>
      </c>
      <c r="D38" s="121" t="s">
        <v>90</v>
      </c>
      <c r="E38" s="105">
        <v>2</v>
      </c>
      <c r="F38" s="106"/>
      <c r="G38" s="106">
        <f t="shared" si="0"/>
        <v>0</v>
      </c>
    </row>
    <row r="39" spans="1:7" s="107" customFormat="1" ht="25.5" hidden="1" outlineLevel="1">
      <c r="A39" s="218" t="str">
        <f t="shared" si="1"/>
        <v>D.1.2.1.1.S.1.34</v>
      </c>
      <c r="B39" s="97" t="s">
        <v>1061</v>
      </c>
      <c r="C39" s="120" t="s">
        <v>1062</v>
      </c>
      <c r="D39" s="121" t="s">
        <v>90</v>
      </c>
      <c r="E39" s="105">
        <v>2</v>
      </c>
      <c r="F39" s="106"/>
      <c r="G39" s="106">
        <f t="shared" si="0"/>
        <v>0</v>
      </c>
    </row>
    <row r="40" spans="1:7" s="107" customFormat="1" ht="51" hidden="1" outlineLevel="1">
      <c r="A40" s="218" t="str">
        <f t="shared" si="1"/>
        <v>D.1.2.1.1.S.1.35</v>
      </c>
      <c r="B40" s="97" t="s">
        <v>1063</v>
      </c>
      <c r="C40" s="120" t="s">
        <v>1064</v>
      </c>
      <c r="D40" s="121" t="s">
        <v>90</v>
      </c>
      <c r="E40" s="105">
        <v>1</v>
      </c>
      <c r="F40" s="106"/>
      <c r="G40" s="106">
        <f t="shared" si="0"/>
        <v>0</v>
      </c>
    </row>
    <row r="41" spans="1:7" s="107" customFormat="1" ht="15" hidden="1" outlineLevel="1">
      <c r="A41" s="218" t="str">
        <f t="shared" si="1"/>
        <v>D.1.2.1.1.S.1.36</v>
      </c>
      <c r="B41" s="97" t="s">
        <v>1065</v>
      </c>
      <c r="C41" s="120" t="s">
        <v>1066</v>
      </c>
      <c r="D41" s="121" t="s">
        <v>90</v>
      </c>
      <c r="E41" s="105">
        <v>1</v>
      </c>
      <c r="F41" s="106"/>
      <c r="G41" s="106">
        <f t="shared" si="0"/>
        <v>0</v>
      </c>
    </row>
    <row r="42" spans="1:7" s="107" customFormat="1" ht="15" hidden="1" outlineLevel="1">
      <c r="A42" s="218" t="str">
        <f t="shared" si="1"/>
        <v>D.1.2.1.1.S.1.37</v>
      </c>
      <c r="B42" s="97" t="s">
        <v>1067</v>
      </c>
      <c r="C42" s="120" t="s">
        <v>1068</v>
      </c>
      <c r="D42" s="121" t="s">
        <v>90</v>
      </c>
      <c r="E42" s="105">
        <v>1</v>
      </c>
      <c r="F42" s="106"/>
      <c r="G42" s="106">
        <f t="shared" si="0"/>
        <v>0</v>
      </c>
    </row>
    <row r="43" spans="1:7" s="107" customFormat="1" ht="15" hidden="1" outlineLevel="1">
      <c r="A43" s="218" t="str">
        <f t="shared" si="1"/>
        <v>D.1.2.1.1.S.1.38</v>
      </c>
      <c r="B43" s="97" t="s">
        <v>1069</v>
      </c>
      <c r="C43" s="120" t="s">
        <v>1070</v>
      </c>
      <c r="D43" s="121" t="s">
        <v>90</v>
      </c>
      <c r="E43" s="105">
        <v>2</v>
      </c>
      <c r="F43" s="106"/>
      <c r="G43" s="106">
        <f t="shared" si="0"/>
        <v>0</v>
      </c>
    </row>
    <row r="44" spans="1:7" s="107" customFormat="1" ht="15" hidden="1" outlineLevel="1">
      <c r="A44" s="218" t="str">
        <f t="shared" si="1"/>
        <v>D.1.2.1.1.S.1.39</v>
      </c>
      <c r="B44" s="97" t="s">
        <v>1071</v>
      </c>
      <c r="C44" s="120" t="s">
        <v>1072</v>
      </c>
      <c r="D44" s="121" t="s">
        <v>90</v>
      </c>
      <c r="E44" s="105">
        <v>5</v>
      </c>
      <c r="F44" s="106"/>
      <c r="G44" s="106">
        <f t="shared" si="0"/>
        <v>0</v>
      </c>
    </row>
    <row r="45" spans="1:7" s="107" customFormat="1" ht="15" hidden="1" outlineLevel="1">
      <c r="A45" s="218" t="str">
        <f t="shared" si="1"/>
        <v>D.1.2.1.1.S.1.40</v>
      </c>
      <c r="B45" s="97" t="s">
        <v>1073</v>
      </c>
      <c r="C45" s="120" t="s">
        <v>1074</v>
      </c>
      <c r="D45" s="121" t="s">
        <v>90</v>
      </c>
      <c r="E45" s="105">
        <v>1</v>
      </c>
      <c r="F45" s="106"/>
      <c r="G45" s="106">
        <f t="shared" si="0"/>
        <v>0</v>
      </c>
    </row>
    <row r="46" spans="1:7" s="107" customFormat="1" ht="15" hidden="1" outlineLevel="1">
      <c r="A46" s="218" t="str">
        <f t="shared" si="1"/>
        <v>D.1.2.1.1.S.1.41</v>
      </c>
      <c r="B46" s="97" t="s">
        <v>1075</v>
      </c>
      <c r="C46" s="120" t="s">
        <v>1076</v>
      </c>
      <c r="D46" s="121" t="s">
        <v>90</v>
      </c>
      <c r="E46" s="105">
        <v>1</v>
      </c>
      <c r="F46" s="106"/>
      <c r="G46" s="106">
        <f t="shared" si="0"/>
        <v>0</v>
      </c>
    </row>
    <row r="47" spans="1:7" s="107" customFormat="1" ht="25.5" hidden="1" outlineLevel="1">
      <c r="A47" s="218" t="str">
        <f t="shared" si="1"/>
        <v>D.1.2.1.1.S.1.42</v>
      </c>
      <c r="B47" s="97" t="s">
        <v>1077</v>
      </c>
      <c r="C47" s="120" t="s">
        <v>1078</v>
      </c>
      <c r="D47" s="121" t="s">
        <v>90</v>
      </c>
      <c r="E47" s="105">
        <v>1</v>
      </c>
      <c r="F47" s="106"/>
      <c r="G47" s="106">
        <f t="shared" si="0"/>
        <v>0</v>
      </c>
    </row>
    <row r="48" spans="1:7" s="107" customFormat="1" ht="15" hidden="1" outlineLevel="1">
      <c r="A48" s="218" t="str">
        <f t="shared" si="1"/>
        <v>D.1.2.1.1.S.1.43</v>
      </c>
      <c r="B48" s="97" t="s">
        <v>1079</v>
      </c>
      <c r="C48" s="120" t="s">
        <v>1080</v>
      </c>
      <c r="D48" s="121" t="s">
        <v>90</v>
      </c>
      <c r="E48" s="105">
        <v>4</v>
      </c>
      <c r="F48" s="106"/>
      <c r="G48" s="106">
        <f t="shared" si="0"/>
        <v>0</v>
      </c>
    </row>
    <row r="49" spans="1:7" s="107" customFormat="1" ht="15" hidden="1" outlineLevel="1">
      <c r="A49" s="218" t="str">
        <f t="shared" si="1"/>
        <v>D.1.2.1.1.S.1.44</v>
      </c>
      <c r="B49" s="97" t="s">
        <v>1081</v>
      </c>
      <c r="C49" s="120" t="s">
        <v>1082</v>
      </c>
      <c r="D49" s="121" t="s">
        <v>90</v>
      </c>
      <c r="E49" s="105">
        <v>2</v>
      </c>
      <c r="F49" s="106"/>
      <c r="G49" s="106">
        <f t="shared" si="0"/>
        <v>0</v>
      </c>
    </row>
    <row r="50" spans="1:7" s="107" customFormat="1" ht="27.75" hidden="1" outlineLevel="1">
      <c r="A50" s="218" t="str">
        <f t="shared" si="1"/>
        <v>D.1.2.1.1.S.1.45</v>
      </c>
      <c r="B50" s="97" t="s">
        <v>1083</v>
      </c>
      <c r="C50" s="120" t="s">
        <v>1231</v>
      </c>
      <c r="D50" s="121" t="s">
        <v>1084</v>
      </c>
      <c r="E50" s="105">
        <v>1</v>
      </c>
      <c r="F50" s="106"/>
      <c r="G50" s="106">
        <f t="shared" si="0"/>
        <v>0</v>
      </c>
    </row>
    <row r="51" spans="1:7" s="107" customFormat="1" ht="25.5" hidden="1" outlineLevel="1">
      <c r="A51" s="218" t="str">
        <f t="shared" si="1"/>
        <v>D.1.2.1.1.S.1.46</v>
      </c>
      <c r="B51" s="97" t="s">
        <v>1085</v>
      </c>
      <c r="C51" s="120" t="s">
        <v>1086</v>
      </c>
      <c r="D51" s="121" t="s">
        <v>90</v>
      </c>
      <c r="E51" s="105">
        <v>2</v>
      </c>
      <c r="F51" s="106"/>
      <c r="G51" s="106">
        <f t="shared" si="0"/>
        <v>0</v>
      </c>
    </row>
    <row r="52" spans="1:7" s="107" customFormat="1" ht="15" hidden="1" outlineLevel="1">
      <c r="A52" s="218" t="str">
        <f t="shared" si="1"/>
        <v>D.1.2.1.1.S.1.47</v>
      </c>
      <c r="B52" s="97" t="s">
        <v>1087</v>
      </c>
      <c r="C52" s="120" t="s">
        <v>1088</v>
      </c>
      <c r="D52" s="121" t="s">
        <v>90</v>
      </c>
      <c r="E52" s="105">
        <v>1</v>
      </c>
      <c r="F52" s="106"/>
      <c r="G52" s="106">
        <f t="shared" si="0"/>
        <v>0</v>
      </c>
    </row>
    <row r="53" spans="1:7" s="107" customFormat="1" ht="25.5" hidden="1" outlineLevel="1">
      <c r="A53" s="218" t="str">
        <f t="shared" si="1"/>
        <v>D.1.2.1.1.S.1.48</v>
      </c>
      <c r="B53" s="97" t="s">
        <v>1089</v>
      </c>
      <c r="C53" s="120" t="s">
        <v>1090</v>
      </c>
      <c r="D53" s="121" t="s">
        <v>90</v>
      </c>
      <c r="E53" s="105">
        <v>1</v>
      </c>
      <c r="F53" s="106"/>
      <c r="G53" s="106">
        <f t="shared" si="0"/>
        <v>0</v>
      </c>
    </row>
    <row r="54" spans="1:7" s="107" customFormat="1" ht="15" hidden="1" outlineLevel="1">
      <c r="A54" s="218" t="str">
        <f t="shared" si="1"/>
        <v>D.1.2.1.1.S.1.49</v>
      </c>
      <c r="B54" s="97" t="s">
        <v>1091</v>
      </c>
      <c r="C54" s="120" t="s">
        <v>1092</v>
      </c>
      <c r="D54" s="121" t="s">
        <v>90</v>
      </c>
      <c r="E54" s="105">
        <v>1</v>
      </c>
      <c r="F54" s="106"/>
      <c r="G54" s="106">
        <f t="shared" si="0"/>
        <v>0</v>
      </c>
    </row>
    <row r="55" spans="1:7" s="107" customFormat="1" ht="15" hidden="1" outlineLevel="1">
      <c r="A55" s="218" t="str">
        <f t="shared" si="1"/>
        <v>D.1.2.1.1.S.1.50</v>
      </c>
      <c r="B55" s="97" t="s">
        <v>1093</v>
      </c>
      <c r="C55" s="120" t="s">
        <v>1094</v>
      </c>
      <c r="D55" s="121" t="s">
        <v>90</v>
      </c>
      <c r="E55" s="105">
        <v>1</v>
      </c>
      <c r="F55" s="106"/>
      <c r="G55" s="106">
        <f t="shared" si="0"/>
        <v>0</v>
      </c>
    </row>
    <row r="56" spans="1:7" s="107" customFormat="1" ht="15" hidden="1" outlineLevel="1">
      <c r="A56" s="218" t="str">
        <f t="shared" si="1"/>
        <v>D.1.2.1.1.S.1.51</v>
      </c>
      <c r="B56" s="97" t="s">
        <v>1095</v>
      </c>
      <c r="C56" s="120" t="s">
        <v>1096</v>
      </c>
      <c r="D56" s="121" t="s">
        <v>90</v>
      </c>
      <c r="E56" s="105">
        <v>1</v>
      </c>
      <c r="F56" s="106"/>
      <c r="G56" s="106">
        <f t="shared" si="0"/>
        <v>0</v>
      </c>
    </row>
    <row r="57" spans="1:7" s="107" customFormat="1" ht="15" hidden="1" outlineLevel="1">
      <c r="A57" s="218" t="str">
        <f t="shared" si="1"/>
        <v>D.1.2.1.1.S.1.52</v>
      </c>
      <c r="B57" s="97" t="s">
        <v>1097</v>
      </c>
      <c r="C57" s="120" t="s">
        <v>1098</v>
      </c>
      <c r="D57" s="121" t="s">
        <v>90</v>
      </c>
      <c r="E57" s="105">
        <v>1</v>
      </c>
      <c r="F57" s="106"/>
      <c r="G57" s="106">
        <f t="shared" si="0"/>
        <v>0</v>
      </c>
    </row>
    <row r="58" spans="1:7" s="107" customFormat="1" ht="15" hidden="1" outlineLevel="1">
      <c r="A58" s="218" t="str">
        <f t="shared" si="1"/>
        <v>D.1.2.1.1.S.1.53</v>
      </c>
      <c r="B58" s="97" t="s">
        <v>1099</v>
      </c>
      <c r="C58" s="120" t="s">
        <v>1100</v>
      </c>
      <c r="D58" s="121" t="s">
        <v>90</v>
      </c>
      <c r="E58" s="105">
        <v>1</v>
      </c>
      <c r="F58" s="106"/>
      <c r="G58" s="106">
        <f t="shared" si="0"/>
        <v>0</v>
      </c>
    </row>
    <row r="59" spans="1:7" s="107" customFormat="1" ht="38.25" hidden="1" outlineLevel="1">
      <c r="A59" s="218" t="str">
        <f t="shared" si="1"/>
        <v>D.1.2.1.1.S.1.54</v>
      </c>
      <c r="B59" s="97" t="s">
        <v>1101</v>
      </c>
      <c r="C59" s="120" t="s">
        <v>1102</v>
      </c>
      <c r="D59" s="121" t="s">
        <v>1084</v>
      </c>
      <c r="E59" s="105">
        <v>1</v>
      </c>
      <c r="F59" s="106"/>
      <c r="G59" s="106">
        <f t="shared" si="0"/>
        <v>0</v>
      </c>
    </row>
    <row r="60" spans="1:7" s="107" customFormat="1" ht="38.25" hidden="1" outlineLevel="1">
      <c r="A60" s="218" t="str">
        <f t="shared" si="1"/>
        <v>D.1.2.1.1.S.2</v>
      </c>
      <c r="B60" s="97" t="s">
        <v>198</v>
      </c>
      <c r="C60" s="219" t="s">
        <v>1337</v>
      </c>
      <c r="D60" s="121"/>
      <c r="E60" s="105"/>
      <c r="F60" s="106"/>
      <c r="G60" s="106"/>
    </row>
    <row r="61" spans="1:7" s="107" customFormat="1" ht="63.75" hidden="1" outlineLevel="1">
      <c r="A61" s="218" t="str">
        <f t="shared" si="1"/>
        <v>D.1.2.1.1.S.2.1</v>
      </c>
      <c r="B61" s="97" t="s">
        <v>219</v>
      </c>
      <c r="C61" s="219" t="s">
        <v>1104</v>
      </c>
      <c r="D61" s="121" t="s">
        <v>90</v>
      </c>
      <c r="E61" s="105">
        <v>1</v>
      </c>
      <c r="F61" s="106"/>
      <c r="G61" s="106">
        <f t="shared" si="0"/>
        <v>0</v>
      </c>
    </row>
    <row r="62" spans="1:7" s="107" customFormat="1" ht="15" hidden="1" outlineLevel="1">
      <c r="A62" s="218" t="str">
        <f t="shared" si="1"/>
        <v>D.1.2.1.1.S.2.2</v>
      </c>
      <c r="B62" s="97" t="s">
        <v>278</v>
      </c>
      <c r="C62" s="219" t="s">
        <v>1105</v>
      </c>
      <c r="D62" s="121" t="s">
        <v>90</v>
      </c>
      <c r="E62" s="105">
        <v>1</v>
      </c>
      <c r="F62" s="106"/>
      <c r="G62" s="106">
        <f t="shared" si="0"/>
        <v>0</v>
      </c>
    </row>
    <row r="63" spans="1:7" s="107" customFormat="1" ht="15" hidden="1" outlineLevel="1">
      <c r="A63" s="218" t="str">
        <f t="shared" si="1"/>
        <v>D.1.2.1.1.S.2.3</v>
      </c>
      <c r="B63" s="97" t="s">
        <v>378</v>
      </c>
      <c r="C63" s="219" t="s">
        <v>1014</v>
      </c>
      <c r="D63" s="121" t="s">
        <v>90</v>
      </c>
      <c r="E63" s="105">
        <v>1</v>
      </c>
      <c r="F63" s="106"/>
      <c r="G63" s="106">
        <f t="shared" si="0"/>
        <v>0</v>
      </c>
    </row>
    <row r="64" spans="1:7" s="107" customFormat="1" ht="15" hidden="1" outlineLevel="1">
      <c r="A64" s="218" t="str">
        <f t="shared" si="1"/>
        <v>D.1.2.1.1.S.2.4</v>
      </c>
      <c r="B64" s="97" t="s">
        <v>1106</v>
      </c>
      <c r="C64" s="219" t="s">
        <v>1016</v>
      </c>
      <c r="D64" s="121" t="s">
        <v>90</v>
      </c>
      <c r="E64" s="105">
        <v>2</v>
      </c>
      <c r="F64" s="106"/>
      <c r="G64" s="106">
        <f t="shared" si="0"/>
        <v>0</v>
      </c>
    </row>
    <row r="65" spans="1:7" s="107" customFormat="1" ht="15" hidden="1" outlineLevel="1">
      <c r="A65" s="218" t="str">
        <f t="shared" si="1"/>
        <v>D.1.2.1.1.S.2.5</v>
      </c>
      <c r="B65" s="97" t="s">
        <v>1107</v>
      </c>
      <c r="C65" s="219" t="s">
        <v>1108</v>
      </c>
      <c r="D65" s="121" t="s">
        <v>90</v>
      </c>
      <c r="E65" s="105">
        <v>1</v>
      </c>
      <c r="F65" s="106"/>
      <c r="G65" s="106">
        <f t="shared" si="0"/>
        <v>0</v>
      </c>
    </row>
    <row r="66" spans="1:7" s="107" customFormat="1" ht="15" hidden="1" outlineLevel="1">
      <c r="A66" s="218" t="str">
        <f t="shared" si="1"/>
        <v>D.1.2.1.1.S.2.6</v>
      </c>
      <c r="B66" s="97" t="s">
        <v>1109</v>
      </c>
      <c r="C66" s="219" t="s">
        <v>1110</v>
      </c>
      <c r="D66" s="121" t="s">
        <v>90</v>
      </c>
      <c r="E66" s="105">
        <v>5</v>
      </c>
      <c r="F66" s="106"/>
      <c r="G66" s="106">
        <f t="shared" si="0"/>
        <v>0</v>
      </c>
    </row>
    <row r="67" spans="1:7" s="107" customFormat="1" ht="15" hidden="1" outlineLevel="1">
      <c r="A67" s="218" t="str">
        <f t="shared" si="1"/>
        <v>D.1.2.1.1.S.2.7</v>
      </c>
      <c r="B67" s="97" t="s">
        <v>1111</v>
      </c>
      <c r="C67" s="220" t="s">
        <v>1030</v>
      </c>
      <c r="D67" s="121" t="s">
        <v>90</v>
      </c>
      <c r="E67" s="105">
        <v>1</v>
      </c>
      <c r="F67" s="106"/>
      <c r="G67" s="106">
        <f t="shared" si="0"/>
        <v>0</v>
      </c>
    </row>
    <row r="68" spans="1:7" s="107" customFormat="1" ht="25.5" hidden="1" outlineLevel="1">
      <c r="A68" s="218" t="str">
        <f t="shared" si="1"/>
        <v>D.1.2.1.1.S.2.8</v>
      </c>
      <c r="B68" s="97" t="s">
        <v>1112</v>
      </c>
      <c r="C68" s="219" t="s">
        <v>1086</v>
      </c>
      <c r="D68" s="121" t="s">
        <v>90</v>
      </c>
      <c r="E68" s="105">
        <v>1</v>
      </c>
      <c r="F68" s="106"/>
      <c r="G68" s="106">
        <f t="shared" si="0"/>
        <v>0</v>
      </c>
    </row>
    <row r="69" spans="1:7" s="107" customFormat="1" ht="15" hidden="1" outlineLevel="1">
      <c r="A69" s="218" t="str">
        <f t="shared" si="1"/>
        <v>D.1.2.1.1.S.2.9</v>
      </c>
      <c r="B69" s="97" t="s">
        <v>1113</v>
      </c>
      <c r="C69" s="219" t="s">
        <v>1088</v>
      </c>
      <c r="D69" s="121" t="s">
        <v>90</v>
      </c>
      <c r="E69" s="105">
        <v>1</v>
      </c>
      <c r="F69" s="106"/>
      <c r="G69" s="106">
        <f t="shared" si="0"/>
        <v>0</v>
      </c>
    </row>
    <row r="70" spans="1:7" s="107" customFormat="1" ht="25.5" hidden="1" outlineLevel="1">
      <c r="A70" s="218" t="str">
        <f t="shared" si="1"/>
        <v>D.1.2.1.1.S.2.10</v>
      </c>
      <c r="B70" s="97" t="s">
        <v>1114</v>
      </c>
      <c r="C70" s="219" t="s">
        <v>1090</v>
      </c>
      <c r="D70" s="121" t="s">
        <v>90</v>
      </c>
      <c r="E70" s="105">
        <v>1</v>
      </c>
      <c r="F70" s="106"/>
      <c r="G70" s="106">
        <f t="shared" si="0"/>
        <v>0</v>
      </c>
    </row>
    <row r="71" spans="1:7" s="107" customFormat="1" ht="15" hidden="1" outlineLevel="1">
      <c r="A71" s="218" t="str">
        <f t="shared" si="1"/>
        <v>D.1.2.1.1.S.2.11</v>
      </c>
      <c r="B71" s="97" t="s">
        <v>1115</v>
      </c>
      <c r="C71" s="219" t="s">
        <v>1092</v>
      </c>
      <c r="D71" s="121" t="s">
        <v>90</v>
      </c>
      <c r="E71" s="105">
        <v>1</v>
      </c>
      <c r="F71" s="106"/>
      <c r="G71" s="106">
        <f aca="true" t="shared" si="2" ref="G71:G111">E71*F71</f>
        <v>0</v>
      </c>
    </row>
    <row r="72" spans="1:7" s="107" customFormat="1" ht="15" hidden="1" outlineLevel="1">
      <c r="A72" s="218" t="str">
        <f aca="true" t="shared" si="3" ref="A72:A111">""&amp;$B$4&amp;"."&amp;B72&amp;""</f>
        <v>D.1.2.1.1.S.2.12</v>
      </c>
      <c r="B72" s="97" t="s">
        <v>1116</v>
      </c>
      <c r="C72" s="219" t="s">
        <v>1080</v>
      </c>
      <c r="D72" s="121" t="s">
        <v>90</v>
      </c>
      <c r="E72" s="105">
        <v>2</v>
      </c>
      <c r="F72" s="106"/>
      <c r="G72" s="106">
        <f t="shared" si="2"/>
        <v>0</v>
      </c>
    </row>
    <row r="73" spans="1:7" s="107" customFormat="1" ht="15" hidden="1" outlineLevel="1">
      <c r="A73" s="218" t="str">
        <f t="shared" si="3"/>
        <v>D.1.2.1.1.S.2.13</v>
      </c>
      <c r="B73" s="97" t="s">
        <v>1117</v>
      </c>
      <c r="C73" s="219" t="s">
        <v>1118</v>
      </c>
      <c r="D73" s="121" t="s">
        <v>90</v>
      </c>
      <c r="E73" s="105">
        <v>1</v>
      </c>
      <c r="F73" s="106"/>
      <c r="G73" s="106">
        <f t="shared" si="2"/>
        <v>0</v>
      </c>
    </row>
    <row r="74" spans="1:7" s="107" customFormat="1" ht="15" hidden="1" outlineLevel="1">
      <c r="A74" s="218" t="str">
        <f t="shared" si="3"/>
        <v>D.1.2.1.1.S.2.14</v>
      </c>
      <c r="B74" s="97" t="s">
        <v>1119</v>
      </c>
      <c r="C74" s="219" t="s">
        <v>1120</v>
      </c>
      <c r="D74" s="121" t="s">
        <v>90</v>
      </c>
      <c r="E74" s="105">
        <v>1</v>
      </c>
      <c r="F74" s="106"/>
      <c r="G74" s="106">
        <f t="shared" si="2"/>
        <v>0</v>
      </c>
    </row>
    <row r="75" spans="1:7" s="107" customFormat="1" ht="25.5" hidden="1" outlineLevel="1">
      <c r="A75" s="218" t="str">
        <f t="shared" si="3"/>
        <v>D.1.2.1.1.S.2.15</v>
      </c>
      <c r="B75" s="97" t="s">
        <v>1121</v>
      </c>
      <c r="C75" s="219" t="s">
        <v>1122</v>
      </c>
      <c r="D75" s="121" t="s">
        <v>90</v>
      </c>
      <c r="E75" s="105">
        <v>1</v>
      </c>
      <c r="F75" s="106"/>
      <c r="G75" s="106">
        <f t="shared" si="2"/>
        <v>0</v>
      </c>
    </row>
    <row r="76" spans="1:7" s="107" customFormat="1" ht="25.5" hidden="1" outlineLevel="1">
      <c r="A76" s="218" t="str">
        <f t="shared" si="3"/>
        <v>D.1.2.1.1.S.2.16</v>
      </c>
      <c r="B76" s="97" t="s">
        <v>1123</v>
      </c>
      <c r="C76" s="221" t="s">
        <v>1124</v>
      </c>
      <c r="D76" s="121" t="s">
        <v>90</v>
      </c>
      <c r="E76" s="105">
        <v>2</v>
      </c>
      <c r="F76" s="106"/>
      <c r="G76" s="106">
        <f t="shared" si="2"/>
        <v>0</v>
      </c>
    </row>
    <row r="77" spans="1:7" s="107" customFormat="1" ht="51" hidden="1" outlineLevel="1">
      <c r="A77" s="218" t="str">
        <f t="shared" si="3"/>
        <v>D.1.2.1.1.S.2.17</v>
      </c>
      <c r="B77" s="97" t="s">
        <v>1125</v>
      </c>
      <c r="C77" s="219" t="s">
        <v>1126</v>
      </c>
      <c r="D77" s="121"/>
      <c r="E77" s="105"/>
      <c r="F77" s="106"/>
      <c r="G77" s="106"/>
    </row>
    <row r="78" spans="1:7" s="107" customFormat="1" ht="25.5" hidden="1" outlineLevel="1">
      <c r="A78" s="218" t="str">
        <f t="shared" si="3"/>
        <v>D.1.2.1.1.S.2.17.1</v>
      </c>
      <c r="B78" s="97" t="s">
        <v>1127</v>
      </c>
      <c r="C78" s="221" t="s">
        <v>1128</v>
      </c>
      <c r="D78" s="121" t="s">
        <v>90</v>
      </c>
      <c r="E78" s="105">
        <v>1</v>
      </c>
      <c r="F78" s="106"/>
      <c r="G78" s="106">
        <f t="shared" si="2"/>
        <v>0</v>
      </c>
    </row>
    <row r="79" spans="1:7" s="107" customFormat="1" ht="15" hidden="1" outlineLevel="1">
      <c r="A79" s="218" t="str">
        <f t="shared" si="3"/>
        <v>D.1.2.1.1.S.2.17.2</v>
      </c>
      <c r="B79" s="97" t="s">
        <v>1129</v>
      </c>
      <c r="C79" s="221" t="s">
        <v>1130</v>
      </c>
      <c r="D79" s="121" t="s">
        <v>90</v>
      </c>
      <c r="E79" s="105">
        <v>1</v>
      </c>
      <c r="F79" s="106"/>
      <c r="G79" s="106">
        <f t="shared" si="2"/>
        <v>0</v>
      </c>
    </row>
    <row r="80" spans="1:7" s="107" customFormat="1" ht="15" hidden="1" outlineLevel="1">
      <c r="A80" s="218" t="str">
        <f t="shared" si="3"/>
        <v>D.1.2.1.1.S.2.17.3</v>
      </c>
      <c r="B80" s="97" t="s">
        <v>1131</v>
      </c>
      <c r="C80" s="221" t="s">
        <v>1132</v>
      </c>
      <c r="D80" s="121" t="s">
        <v>90</v>
      </c>
      <c r="E80" s="105">
        <v>2</v>
      </c>
      <c r="F80" s="106"/>
      <c r="G80" s="106">
        <f t="shared" si="2"/>
        <v>0</v>
      </c>
    </row>
    <row r="81" spans="1:7" s="107" customFormat="1" ht="15" hidden="1" outlineLevel="1">
      <c r="A81" s="218" t="str">
        <f t="shared" si="3"/>
        <v>D.1.2.1.1.S.2.17.4</v>
      </c>
      <c r="B81" s="97" t="s">
        <v>1133</v>
      </c>
      <c r="C81" s="221" t="s">
        <v>1134</v>
      </c>
      <c r="D81" s="121" t="s">
        <v>90</v>
      </c>
      <c r="E81" s="105">
        <v>2</v>
      </c>
      <c r="F81" s="106"/>
      <c r="G81" s="106">
        <f t="shared" si="2"/>
        <v>0</v>
      </c>
    </row>
    <row r="82" spans="1:7" s="107" customFormat="1" ht="191.25" hidden="1" outlineLevel="1">
      <c r="A82" s="218" t="str">
        <f t="shared" si="3"/>
        <v>D.1.2.1.1.S.2.17.5</v>
      </c>
      <c r="B82" s="97" t="s">
        <v>1135</v>
      </c>
      <c r="C82" s="496" t="s">
        <v>2035</v>
      </c>
      <c r="D82" s="121" t="s">
        <v>1084</v>
      </c>
      <c r="E82" s="105">
        <v>1</v>
      </c>
      <c r="F82" s="106"/>
      <c r="G82" s="106">
        <f t="shared" si="2"/>
        <v>0</v>
      </c>
    </row>
    <row r="83" spans="1:7" s="107" customFormat="1" ht="38.25" hidden="1" outlineLevel="1">
      <c r="A83" s="218" t="str">
        <f t="shared" si="3"/>
        <v>D.1.2.1.1.S.2.17.6</v>
      </c>
      <c r="B83" s="97" t="s">
        <v>1136</v>
      </c>
      <c r="C83" s="221" t="s">
        <v>1137</v>
      </c>
      <c r="D83" s="121" t="s">
        <v>90</v>
      </c>
      <c r="E83" s="105">
        <v>1</v>
      </c>
      <c r="F83" s="106"/>
      <c r="G83" s="106">
        <f t="shared" si="2"/>
        <v>0</v>
      </c>
    </row>
    <row r="84" spans="1:7" s="107" customFormat="1" ht="15" hidden="1" outlineLevel="1">
      <c r="A84" s="218" t="str">
        <f t="shared" si="3"/>
        <v>D.1.2.1.1.S.2.17.7</v>
      </c>
      <c r="B84" s="97" t="s">
        <v>1138</v>
      </c>
      <c r="C84" s="221" t="s">
        <v>1139</v>
      </c>
      <c r="D84" s="121" t="s">
        <v>1084</v>
      </c>
      <c r="E84" s="105">
        <v>1</v>
      </c>
      <c r="F84" s="106"/>
      <c r="G84" s="106">
        <f t="shared" si="2"/>
        <v>0</v>
      </c>
    </row>
    <row r="85" spans="1:7" s="107" customFormat="1" ht="38.25" hidden="1" outlineLevel="1">
      <c r="A85" s="218" t="str">
        <f t="shared" si="3"/>
        <v>D.1.2.1.1.S.2.18</v>
      </c>
      <c r="B85" s="97" t="s">
        <v>1140</v>
      </c>
      <c r="C85" s="219" t="s">
        <v>1102</v>
      </c>
      <c r="D85" s="121" t="s">
        <v>1084</v>
      </c>
      <c r="E85" s="105">
        <v>1</v>
      </c>
      <c r="F85" s="106"/>
      <c r="G85" s="106">
        <f t="shared" si="2"/>
        <v>0</v>
      </c>
    </row>
    <row r="86" spans="1:7" s="107" customFormat="1" ht="102" hidden="1" outlineLevel="1">
      <c r="A86" s="218" t="str">
        <f t="shared" si="3"/>
        <v>D.1.2.1.1.S.3</v>
      </c>
      <c r="B86" s="97" t="s">
        <v>199</v>
      </c>
      <c r="C86" s="219" t="s">
        <v>1338</v>
      </c>
      <c r="D86" s="121" t="s">
        <v>1084</v>
      </c>
      <c r="E86" s="105">
        <v>1</v>
      </c>
      <c r="F86" s="106"/>
      <c r="G86" s="106">
        <f t="shared" si="2"/>
        <v>0</v>
      </c>
    </row>
    <row r="87" spans="1:7" s="107" customFormat="1" ht="25.5" hidden="1" outlineLevel="1">
      <c r="A87" s="218" t="str">
        <f t="shared" si="3"/>
        <v>D.1.2.1.1.S.4</v>
      </c>
      <c r="B87" s="97" t="s">
        <v>200</v>
      </c>
      <c r="C87" s="219" t="s">
        <v>1142</v>
      </c>
      <c r="D87" s="121" t="s">
        <v>1084</v>
      </c>
      <c r="E87" s="105">
        <v>1</v>
      </c>
      <c r="F87" s="106"/>
      <c r="G87" s="106">
        <f t="shared" si="2"/>
        <v>0</v>
      </c>
    </row>
    <row r="88" spans="1:7" s="107" customFormat="1" ht="76.5" hidden="1" outlineLevel="1">
      <c r="A88" s="218" t="str">
        <f t="shared" si="3"/>
        <v>D.1.2.1.1.S.5</v>
      </c>
      <c r="B88" s="97" t="s">
        <v>204</v>
      </c>
      <c r="C88" s="120" t="s">
        <v>1339</v>
      </c>
      <c r="D88" s="121" t="s">
        <v>1084</v>
      </c>
      <c r="E88" s="105">
        <v>1</v>
      </c>
      <c r="F88" s="106"/>
      <c r="G88" s="106">
        <f t="shared" si="2"/>
        <v>0</v>
      </c>
    </row>
    <row r="89" spans="1:7" s="107" customFormat="1" ht="25.5" hidden="1" outlineLevel="1">
      <c r="A89" s="218" t="str">
        <f t="shared" si="3"/>
        <v>D.1.2.1.1.S.6</v>
      </c>
      <c r="B89" s="97" t="s">
        <v>205</v>
      </c>
      <c r="C89" s="120" t="s">
        <v>1144</v>
      </c>
      <c r="D89" s="121" t="s">
        <v>90</v>
      </c>
      <c r="E89" s="105">
        <v>2</v>
      </c>
      <c r="F89" s="106"/>
      <c r="G89" s="106">
        <f t="shared" si="2"/>
        <v>0</v>
      </c>
    </row>
    <row r="90" spans="1:7" s="107" customFormat="1" ht="15" hidden="1" outlineLevel="1">
      <c r="A90" s="218" t="str">
        <f t="shared" si="3"/>
        <v>D.1.2.1.1.S.7</v>
      </c>
      <c r="B90" s="97" t="s">
        <v>206</v>
      </c>
      <c r="C90" s="120" t="s">
        <v>1145</v>
      </c>
      <c r="D90" s="121" t="s">
        <v>1084</v>
      </c>
      <c r="E90" s="105">
        <v>1</v>
      </c>
      <c r="F90" s="106"/>
      <c r="G90" s="106">
        <f t="shared" si="2"/>
        <v>0</v>
      </c>
    </row>
    <row r="91" spans="1:7" s="107" customFormat="1" ht="51" hidden="1" outlineLevel="1">
      <c r="A91" s="218" t="str">
        <f t="shared" si="3"/>
        <v>D.1.2.1.1.S.8</v>
      </c>
      <c r="B91" s="97" t="s">
        <v>207</v>
      </c>
      <c r="C91" s="120" t="s">
        <v>1146</v>
      </c>
      <c r="D91" s="121" t="s">
        <v>1084</v>
      </c>
      <c r="E91" s="105">
        <v>1</v>
      </c>
      <c r="F91" s="106"/>
      <c r="G91" s="106">
        <f t="shared" si="2"/>
        <v>0</v>
      </c>
    </row>
    <row r="92" spans="1:7" s="107" customFormat="1" ht="25.5" hidden="1" outlineLevel="1">
      <c r="A92" s="218" t="str">
        <f t="shared" si="3"/>
        <v>D.1.2.1.1.S.9</v>
      </c>
      <c r="B92" s="97" t="s">
        <v>208</v>
      </c>
      <c r="C92" s="120" t="s">
        <v>1147</v>
      </c>
      <c r="D92" s="121" t="s">
        <v>1084</v>
      </c>
      <c r="E92" s="105">
        <v>1</v>
      </c>
      <c r="F92" s="106"/>
      <c r="G92" s="106">
        <f t="shared" si="2"/>
        <v>0</v>
      </c>
    </row>
    <row r="93" spans="1:7" s="107" customFormat="1" ht="25.5" hidden="1" outlineLevel="1">
      <c r="A93" s="218" t="str">
        <f t="shared" si="3"/>
        <v>D.1.2.1.1.S.10</v>
      </c>
      <c r="B93" s="97" t="s">
        <v>209</v>
      </c>
      <c r="C93" s="120" t="s">
        <v>1148</v>
      </c>
      <c r="D93" s="121" t="s">
        <v>1084</v>
      </c>
      <c r="E93" s="105">
        <v>2</v>
      </c>
      <c r="F93" s="106"/>
      <c r="G93" s="106">
        <f t="shared" si="2"/>
        <v>0</v>
      </c>
    </row>
    <row r="94" spans="1:7" s="107" customFormat="1" ht="38.25" hidden="1" outlineLevel="1">
      <c r="A94" s="218" t="str">
        <f t="shared" si="3"/>
        <v>D.1.2.1.1.S.11</v>
      </c>
      <c r="B94" s="97" t="s">
        <v>210</v>
      </c>
      <c r="C94" s="120" t="s">
        <v>1149</v>
      </c>
      <c r="D94" s="121"/>
      <c r="E94" s="105"/>
      <c r="F94" s="106"/>
      <c r="G94" s="106"/>
    </row>
    <row r="95" spans="1:7" s="107" customFormat="1" ht="15" hidden="1" outlineLevel="1">
      <c r="A95" s="218" t="str">
        <f t="shared" si="3"/>
        <v>D.1.2.1.1.S.11.1</v>
      </c>
      <c r="B95" s="97" t="s">
        <v>315</v>
      </c>
      <c r="C95" s="221" t="s">
        <v>1150</v>
      </c>
      <c r="D95" s="121" t="s">
        <v>1151</v>
      </c>
      <c r="E95" s="105">
        <v>6</v>
      </c>
      <c r="F95" s="106"/>
      <c r="G95" s="106">
        <f t="shared" si="2"/>
        <v>0</v>
      </c>
    </row>
    <row r="96" spans="1:7" s="107" customFormat="1" ht="15" hidden="1" outlineLevel="1">
      <c r="A96" s="218" t="str">
        <f t="shared" si="3"/>
        <v>D.1.2.1.1.S.11.2</v>
      </c>
      <c r="B96" s="97" t="s">
        <v>316</v>
      </c>
      <c r="C96" s="221" t="s">
        <v>1199</v>
      </c>
      <c r="D96" s="121" t="s">
        <v>1151</v>
      </c>
      <c r="E96" s="105">
        <v>35</v>
      </c>
      <c r="F96" s="106"/>
      <c r="G96" s="106">
        <f t="shared" si="2"/>
        <v>0</v>
      </c>
    </row>
    <row r="97" spans="1:7" s="107" customFormat="1" ht="15" hidden="1" outlineLevel="1">
      <c r="A97" s="218" t="str">
        <f t="shared" si="3"/>
        <v>D.1.2.1.1.S.11.3</v>
      </c>
      <c r="B97" s="97" t="s">
        <v>1153</v>
      </c>
      <c r="C97" s="221" t="s">
        <v>1154</v>
      </c>
      <c r="D97" s="121" t="s">
        <v>1151</v>
      </c>
      <c r="E97" s="105">
        <v>20</v>
      </c>
      <c r="F97" s="106"/>
      <c r="G97" s="106">
        <f t="shared" si="2"/>
        <v>0</v>
      </c>
    </row>
    <row r="98" spans="1:7" s="107" customFormat="1" ht="15" hidden="1" outlineLevel="1">
      <c r="A98" s="218" t="str">
        <f t="shared" si="3"/>
        <v>D.1.2.1.1.S.11.4</v>
      </c>
      <c r="B98" s="97" t="s">
        <v>1155</v>
      </c>
      <c r="C98" s="221" t="s">
        <v>1340</v>
      </c>
      <c r="D98" s="121" t="s">
        <v>1151</v>
      </c>
      <c r="E98" s="105">
        <v>35</v>
      </c>
      <c r="F98" s="106"/>
      <c r="G98" s="106">
        <f t="shared" si="2"/>
        <v>0</v>
      </c>
    </row>
    <row r="99" spans="1:7" s="107" customFormat="1" ht="15" hidden="1" outlineLevel="1">
      <c r="A99" s="218" t="str">
        <f t="shared" si="3"/>
        <v>D.1.2.1.1.S.11.5</v>
      </c>
      <c r="B99" s="97" t="s">
        <v>1157</v>
      </c>
      <c r="C99" s="221" t="s">
        <v>1156</v>
      </c>
      <c r="D99" s="121" t="s">
        <v>1151</v>
      </c>
      <c r="E99" s="105">
        <v>12</v>
      </c>
      <c r="F99" s="106"/>
      <c r="G99" s="106">
        <f t="shared" si="2"/>
        <v>0</v>
      </c>
    </row>
    <row r="100" spans="1:7" s="107" customFormat="1" ht="15" hidden="1" outlineLevel="1">
      <c r="A100" s="218" t="str">
        <f t="shared" si="3"/>
        <v>D.1.2.1.1.S.11.6</v>
      </c>
      <c r="B100" s="97" t="s">
        <v>1159</v>
      </c>
      <c r="C100" s="221" t="s">
        <v>1158</v>
      </c>
      <c r="D100" s="121" t="s">
        <v>1151</v>
      </c>
      <c r="E100" s="105">
        <v>27</v>
      </c>
      <c r="F100" s="106"/>
      <c r="G100" s="106">
        <f t="shared" si="2"/>
        <v>0</v>
      </c>
    </row>
    <row r="101" spans="1:7" s="107" customFormat="1" ht="15" hidden="1" outlineLevel="1">
      <c r="A101" s="218" t="str">
        <f t="shared" si="3"/>
        <v>D.1.2.1.1.S.11.7</v>
      </c>
      <c r="B101" s="97" t="s">
        <v>1161</v>
      </c>
      <c r="C101" s="221" t="s">
        <v>1160</v>
      </c>
      <c r="D101" s="121" t="s">
        <v>1151</v>
      </c>
      <c r="E101" s="105">
        <v>25</v>
      </c>
      <c r="F101" s="106"/>
      <c r="G101" s="106">
        <f t="shared" si="2"/>
        <v>0</v>
      </c>
    </row>
    <row r="102" spans="1:7" s="107" customFormat="1" ht="15" hidden="1" outlineLevel="1">
      <c r="A102" s="218" t="str">
        <f t="shared" si="3"/>
        <v>D.1.2.1.1.S.11.8</v>
      </c>
      <c r="B102" s="97" t="s">
        <v>1163</v>
      </c>
      <c r="C102" s="221" t="s">
        <v>1162</v>
      </c>
      <c r="D102" s="121" t="s">
        <v>1151</v>
      </c>
      <c r="E102" s="105">
        <v>30</v>
      </c>
      <c r="F102" s="106"/>
      <c r="G102" s="106">
        <f t="shared" si="2"/>
        <v>0</v>
      </c>
    </row>
    <row r="103" spans="1:7" s="107" customFormat="1" ht="15" hidden="1" outlineLevel="1">
      <c r="A103" s="218" t="str">
        <f t="shared" si="3"/>
        <v>D.1.2.1.1.S.11.9</v>
      </c>
      <c r="B103" s="97" t="s">
        <v>1341</v>
      </c>
      <c r="C103" s="221" t="s">
        <v>1164</v>
      </c>
      <c r="D103" s="121" t="s">
        <v>1151</v>
      </c>
      <c r="E103" s="105">
        <v>10</v>
      </c>
      <c r="F103" s="106"/>
      <c r="G103" s="106">
        <f t="shared" si="2"/>
        <v>0</v>
      </c>
    </row>
    <row r="104" spans="1:7" s="107" customFormat="1" ht="25.5" hidden="1" outlineLevel="1">
      <c r="A104" s="218" t="str">
        <f t="shared" si="3"/>
        <v>D.1.2.1.1.S.12</v>
      </c>
      <c r="B104" s="97" t="s">
        <v>211</v>
      </c>
      <c r="C104" s="120" t="s">
        <v>1165</v>
      </c>
      <c r="D104" s="121" t="s">
        <v>1151</v>
      </c>
      <c r="E104" s="105">
        <v>15</v>
      </c>
      <c r="F104" s="106"/>
      <c r="G104" s="106">
        <f t="shared" si="2"/>
        <v>0</v>
      </c>
    </row>
    <row r="105" spans="1:7" s="107" customFormat="1" ht="25.5" hidden="1" outlineLevel="1">
      <c r="A105" s="218" t="str">
        <f t="shared" si="3"/>
        <v>D.1.2.1.1.S.13</v>
      </c>
      <c r="B105" s="97" t="s">
        <v>212</v>
      </c>
      <c r="C105" s="120" t="s">
        <v>1166</v>
      </c>
      <c r="D105" s="121" t="s">
        <v>1151</v>
      </c>
      <c r="E105" s="105">
        <v>10</v>
      </c>
      <c r="F105" s="106"/>
      <c r="G105" s="106">
        <f t="shared" si="2"/>
        <v>0</v>
      </c>
    </row>
    <row r="106" spans="1:7" s="107" customFormat="1" ht="25.5" hidden="1" outlineLevel="1">
      <c r="A106" s="218" t="str">
        <f t="shared" si="3"/>
        <v>D.1.2.1.1.S.14</v>
      </c>
      <c r="B106" s="97" t="s">
        <v>213</v>
      </c>
      <c r="C106" s="120" t="s">
        <v>1167</v>
      </c>
      <c r="D106" s="121" t="s">
        <v>90</v>
      </c>
      <c r="E106" s="105">
        <v>2</v>
      </c>
      <c r="F106" s="106"/>
      <c r="G106" s="106">
        <f t="shared" si="2"/>
        <v>0</v>
      </c>
    </row>
    <row r="107" spans="1:7" s="107" customFormat="1" ht="76.5" hidden="1" outlineLevel="1">
      <c r="A107" s="218" t="str">
        <f t="shared" si="3"/>
        <v>D.1.2.1.1.S.15</v>
      </c>
      <c r="B107" s="97" t="s">
        <v>214</v>
      </c>
      <c r="C107" s="120" t="s">
        <v>1168</v>
      </c>
      <c r="D107" s="121" t="s">
        <v>1084</v>
      </c>
      <c r="E107" s="105">
        <v>5</v>
      </c>
      <c r="F107" s="106"/>
      <c r="G107" s="106">
        <f t="shared" si="2"/>
        <v>0</v>
      </c>
    </row>
    <row r="108" spans="1:7" s="107" customFormat="1" ht="25.5" hidden="1" outlineLevel="1">
      <c r="A108" s="218" t="str">
        <f t="shared" si="3"/>
        <v>D.1.2.1.1.S.16</v>
      </c>
      <c r="B108" s="97" t="s">
        <v>215</v>
      </c>
      <c r="C108" s="120" t="s">
        <v>1169</v>
      </c>
      <c r="D108" s="121" t="s">
        <v>90</v>
      </c>
      <c r="E108" s="105">
        <v>2</v>
      </c>
      <c r="F108" s="106"/>
      <c r="G108" s="106">
        <f t="shared" si="2"/>
        <v>0</v>
      </c>
    </row>
    <row r="109" spans="1:7" s="107" customFormat="1" ht="15" hidden="1" outlineLevel="1">
      <c r="A109" s="218" t="str">
        <f t="shared" si="3"/>
        <v>D.1.2.1.1.S.17</v>
      </c>
      <c r="B109" s="97" t="s">
        <v>216</v>
      </c>
      <c r="C109" s="120" t="s">
        <v>1170</v>
      </c>
      <c r="D109" s="121" t="s">
        <v>1084</v>
      </c>
      <c r="E109" s="105">
        <v>2</v>
      </c>
      <c r="F109" s="106"/>
      <c r="G109" s="106">
        <f t="shared" si="2"/>
        <v>0</v>
      </c>
    </row>
    <row r="110" spans="1:7" s="107" customFormat="1" ht="38.25" hidden="1" outlineLevel="1">
      <c r="A110" s="218" t="str">
        <f t="shared" si="3"/>
        <v>D.1.2.1.1.S.18</v>
      </c>
      <c r="B110" s="97" t="s">
        <v>276</v>
      </c>
      <c r="C110" s="120" t="s">
        <v>1342</v>
      </c>
      <c r="D110" s="121" t="s">
        <v>1084</v>
      </c>
      <c r="E110" s="105">
        <v>1</v>
      </c>
      <c r="F110" s="106"/>
      <c r="G110" s="106">
        <f t="shared" si="2"/>
        <v>0</v>
      </c>
    </row>
    <row r="111" spans="1:7" s="107" customFormat="1" ht="25.5" hidden="1" outlineLevel="1">
      <c r="A111" s="218" t="str">
        <f t="shared" si="3"/>
        <v>D.1.2.1.1.S.19</v>
      </c>
      <c r="B111" s="97" t="s">
        <v>347</v>
      </c>
      <c r="C111" s="120" t="s">
        <v>1343</v>
      </c>
      <c r="D111" s="121" t="s">
        <v>1084</v>
      </c>
      <c r="E111" s="105">
        <v>1</v>
      </c>
      <c r="F111" s="106"/>
      <c r="G111" s="106">
        <f t="shared" si="2"/>
        <v>0</v>
      </c>
    </row>
    <row r="112" spans="1:7" s="95" customFormat="1" ht="15" collapsed="1">
      <c r="A112" s="88" t="str">
        <f>B112</f>
        <v>D.1.2.1.2</v>
      </c>
      <c r="B112" s="89" t="s">
        <v>1344</v>
      </c>
      <c r="C112" s="90" t="s">
        <v>1172</v>
      </c>
      <c r="D112" s="91"/>
      <c r="E112" s="122"/>
      <c r="F112" s="123"/>
      <c r="G112" s="94"/>
    </row>
    <row r="113" spans="1:7" s="107" customFormat="1" ht="25.5" hidden="1" outlineLevel="1">
      <c r="A113" s="218" t="str">
        <f>""&amp;$B$112&amp;"."&amp;B113&amp;""</f>
        <v>D.1.2.1.2.S.1</v>
      </c>
      <c r="B113" s="97" t="s">
        <v>197</v>
      </c>
      <c r="C113" s="222" t="s">
        <v>1173</v>
      </c>
      <c r="D113" s="126" t="s">
        <v>1151</v>
      </c>
      <c r="E113" s="105">
        <v>15</v>
      </c>
      <c r="F113" s="106"/>
      <c r="G113" s="106">
        <f aca="true" t="shared" si="4" ref="G113:G120">E113*F113</f>
        <v>0</v>
      </c>
    </row>
    <row r="114" spans="1:7" s="107" customFormat="1" ht="38.25" hidden="1" outlineLevel="1">
      <c r="A114" s="218" t="str">
        <f aca="true" t="shared" si="5" ref="A114:A120">""&amp;$B$112&amp;"."&amp;B114&amp;""</f>
        <v>D.1.2.1.2.S.2</v>
      </c>
      <c r="B114" s="97" t="s">
        <v>198</v>
      </c>
      <c r="C114" s="222" t="s">
        <v>1174</v>
      </c>
      <c r="D114" s="126" t="s">
        <v>1151</v>
      </c>
      <c r="E114" s="105">
        <v>12</v>
      </c>
      <c r="F114" s="106"/>
      <c r="G114" s="106">
        <f t="shared" si="4"/>
        <v>0</v>
      </c>
    </row>
    <row r="115" spans="1:7" s="107" customFormat="1" ht="25.5" hidden="1" outlineLevel="1">
      <c r="A115" s="218" t="str">
        <f t="shared" si="5"/>
        <v>D.1.2.1.2.S.3</v>
      </c>
      <c r="B115" s="97" t="s">
        <v>199</v>
      </c>
      <c r="C115" s="222" t="s">
        <v>1175</v>
      </c>
      <c r="D115" s="126" t="s">
        <v>90</v>
      </c>
      <c r="E115" s="105">
        <v>10</v>
      </c>
      <c r="F115" s="106"/>
      <c r="G115" s="106">
        <f t="shared" si="4"/>
        <v>0</v>
      </c>
    </row>
    <row r="116" spans="1:7" s="107" customFormat="1" ht="25.5" hidden="1" outlineLevel="1">
      <c r="A116" s="218" t="str">
        <f t="shared" si="5"/>
        <v>D.1.2.1.2.S.4</v>
      </c>
      <c r="B116" s="97" t="s">
        <v>200</v>
      </c>
      <c r="C116" s="222" t="s">
        <v>1176</v>
      </c>
      <c r="D116" s="126"/>
      <c r="E116" s="105"/>
      <c r="F116" s="106"/>
      <c r="G116" s="106">
        <f t="shared" si="4"/>
        <v>0</v>
      </c>
    </row>
    <row r="117" spans="1:7" s="107" customFormat="1" ht="15" hidden="1" outlineLevel="1">
      <c r="A117" s="218" t="str">
        <f t="shared" si="5"/>
        <v>D.1.2.1.2.S.4.1</v>
      </c>
      <c r="B117" s="97" t="s">
        <v>231</v>
      </c>
      <c r="C117" s="223" t="s">
        <v>1177</v>
      </c>
      <c r="D117" s="126" t="s">
        <v>1151</v>
      </c>
      <c r="E117" s="105">
        <v>15</v>
      </c>
      <c r="F117" s="106"/>
      <c r="G117" s="106">
        <f t="shared" si="4"/>
        <v>0</v>
      </c>
    </row>
    <row r="118" spans="1:7" s="107" customFormat="1" ht="15" hidden="1" outlineLevel="1">
      <c r="A118" s="218" t="str">
        <f t="shared" si="5"/>
        <v>D.1.2.1.2.S.4.2</v>
      </c>
      <c r="B118" s="97" t="s">
        <v>277</v>
      </c>
      <c r="C118" s="223" t="s">
        <v>1178</v>
      </c>
      <c r="D118" s="126" t="s">
        <v>1151</v>
      </c>
      <c r="E118" s="105">
        <v>10</v>
      </c>
      <c r="F118" s="106"/>
      <c r="G118" s="106">
        <f t="shared" si="4"/>
        <v>0</v>
      </c>
    </row>
    <row r="119" spans="1:7" s="107" customFormat="1" ht="38.25" hidden="1" outlineLevel="1">
      <c r="A119" s="218" t="str">
        <f t="shared" si="5"/>
        <v>D.1.2.1.2.S.5</v>
      </c>
      <c r="B119" s="97" t="s">
        <v>204</v>
      </c>
      <c r="C119" s="222" t="s">
        <v>1179</v>
      </c>
      <c r="D119" s="126" t="s">
        <v>90</v>
      </c>
      <c r="E119" s="105">
        <v>10</v>
      </c>
      <c r="F119" s="106"/>
      <c r="G119" s="106">
        <f t="shared" si="4"/>
        <v>0</v>
      </c>
    </row>
    <row r="120" spans="1:7" s="107" customFormat="1" ht="25.5" hidden="1" outlineLevel="1">
      <c r="A120" s="218" t="str">
        <f t="shared" si="5"/>
        <v>D.1.2.1.2.S.6</v>
      </c>
      <c r="B120" s="97" t="s">
        <v>205</v>
      </c>
      <c r="C120" s="222" t="s">
        <v>1180</v>
      </c>
      <c r="D120" s="126" t="s">
        <v>90</v>
      </c>
      <c r="E120" s="105">
        <v>15</v>
      </c>
      <c r="F120" s="106"/>
      <c r="G120" s="106">
        <f t="shared" si="4"/>
        <v>0</v>
      </c>
    </row>
    <row r="121" spans="1:7" s="95" customFormat="1" ht="15" collapsed="1">
      <c r="A121" s="88" t="str">
        <f>B121</f>
        <v>D.1.2.1.3</v>
      </c>
      <c r="B121" s="89" t="s">
        <v>1345</v>
      </c>
      <c r="C121" s="90" t="s">
        <v>1182</v>
      </c>
      <c r="D121" s="91"/>
      <c r="E121" s="92"/>
      <c r="F121" s="93"/>
      <c r="G121" s="94"/>
    </row>
    <row r="122" spans="1:7" s="107" customFormat="1" ht="76.5" hidden="1" outlineLevel="1">
      <c r="A122" s="218" t="str">
        <f>""&amp;$B$121&amp;"."&amp;B122&amp;""</f>
        <v>D.1.2.1.3.S.1</v>
      </c>
      <c r="B122" s="97" t="s">
        <v>197</v>
      </c>
      <c r="C122" s="120" t="s">
        <v>1346</v>
      </c>
      <c r="D122" s="140" t="s">
        <v>1084</v>
      </c>
      <c r="E122" s="105">
        <v>1</v>
      </c>
      <c r="F122" s="106"/>
      <c r="G122" s="106">
        <f aca="true" t="shared" si="6" ref="G122:G133">E122*F122</f>
        <v>0</v>
      </c>
    </row>
    <row r="123" spans="1:7" s="107" customFormat="1" ht="25.5" hidden="1" outlineLevel="1">
      <c r="A123" s="218" t="str">
        <f aca="true" t="shared" si="7" ref="A123:A133">""&amp;$B$121&amp;"."&amp;B123&amp;""</f>
        <v>D.1.2.1.3.S.2</v>
      </c>
      <c r="B123" s="97" t="s">
        <v>198</v>
      </c>
      <c r="C123" s="120" t="s">
        <v>1184</v>
      </c>
      <c r="D123" s="140"/>
      <c r="E123" s="105"/>
      <c r="F123" s="106"/>
      <c r="G123" s="106"/>
    </row>
    <row r="124" spans="1:7" s="107" customFormat="1" ht="38.25" hidden="1" outlineLevel="1">
      <c r="A124" s="218" t="str">
        <f t="shared" si="7"/>
        <v>D.1.2.1.3.S.2.1</v>
      </c>
      <c r="B124" s="97" t="s">
        <v>219</v>
      </c>
      <c r="C124" s="198" t="s">
        <v>1185</v>
      </c>
      <c r="D124" s="140" t="s">
        <v>90</v>
      </c>
      <c r="E124" s="105">
        <v>1</v>
      </c>
      <c r="F124" s="106"/>
      <c r="G124" s="106">
        <f t="shared" si="6"/>
        <v>0</v>
      </c>
    </row>
    <row r="125" spans="1:7" s="107" customFormat="1" ht="25.5" hidden="1" outlineLevel="1">
      <c r="A125" s="218" t="str">
        <f t="shared" si="7"/>
        <v>D.1.2.1.3.S.2.2</v>
      </c>
      <c r="B125" s="97" t="s">
        <v>278</v>
      </c>
      <c r="C125" s="198" t="s">
        <v>1186</v>
      </c>
      <c r="D125" s="140" t="s">
        <v>90</v>
      </c>
      <c r="E125" s="105">
        <v>1</v>
      </c>
      <c r="F125" s="106"/>
      <c r="G125" s="106">
        <f t="shared" si="6"/>
        <v>0</v>
      </c>
    </row>
    <row r="126" spans="1:7" s="107" customFormat="1" ht="15" hidden="1" outlineLevel="1">
      <c r="A126" s="218" t="str">
        <f t="shared" si="7"/>
        <v>D.1.2.1.3.S.2.3</v>
      </c>
      <c r="B126" s="97" t="s">
        <v>378</v>
      </c>
      <c r="C126" s="198" t="s">
        <v>1187</v>
      </c>
      <c r="D126" s="140" t="s">
        <v>90</v>
      </c>
      <c r="E126" s="105">
        <v>1</v>
      </c>
      <c r="F126" s="106"/>
      <c r="G126" s="106">
        <f t="shared" si="6"/>
        <v>0</v>
      </c>
    </row>
    <row r="127" spans="1:7" s="107" customFormat="1" ht="15" hidden="1" outlineLevel="1">
      <c r="A127" s="218" t="str">
        <f t="shared" si="7"/>
        <v>D.1.2.1.3.S.2.4</v>
      </c>
      <c r="B127" s="97" t="s">
        <v>1106</v>
      </c>
      <c r="C127" s="198" t="s">
        <v>1188</v>
      </c>
      <c r="D127" s="140" t="s">
        <v>90</v>
      </c>
      <c r="E127" s="105">
        <v>1</v>
      </c>
      <c r="F127" s="106"/>
      <c r="G127" s="106">
        <f t="shared" si="6"/>
        <v>0</v>
      </c>
    </row>
    <row r="128" spans="1:7" s="107" customFormat="1" ht="15" hidden="1" outlineLevel="1">
      <c r="A128" s="218" t="str">
        <f t="shared" si="7"/>
        <v>D.1.2.1.3.S.2.5</v>
      </c>
      <c r="B128" s="97" t="s">
        <v>1107</v>
      </c>
      <c r="C128" s="198" t="s">
        <v>1189</v>
      </c>
      <c r="D128" s="140" t="s">
        <v>90</v>
      </c>
      <c r="E128" s="105">
        <v>1</v>
      </c>
      <c r="F128" s="106"/>
      <c r="G128" s="106">
        <f t="shared" si="6"/>
        <v>0</v>
      </c>
    </row>
    <row r="129" spans="1:7" s="107" customFormat="1" ht="25.5" hidden="1" outlineLevel="1">
      <c r="A129" s="218" t="str">
        <f t="shared" si="7"/>
        <v>D.1.2.1.3.S.2.6</v>
      </c>
      <c r="B129" s="97" t="s">
        <v>1109</v>
      </c>
      <c r="C129" s="198" t="s">
        <v>1190</v>
      </c>
      <c r="D129" s="140" t="s">
        <v>90</v>
      </c>
      <c r="E129" s="105">
        <v>1</v>
      </c>
      <c r="F129" s="106"/>
      <c r="G129" s="106">
        <f t="shared" si="6"/>
        <v>0</v>
      </c>
    </row>
    <row r="130" spans="1:7" s="107" customFormat="1" ht="15" hidden="1" outlineLevel="1">
      <c r="A130" s="218" t="str">
        <f t="shared" si="7"/>
        <v>D.1.2.1.3.S.2.7</v>
      </c>
      <c r="B130" s="97" t="s">
        <v>1111</v>
      </c>
      <c r="C130" s="198" t="s">
        <v>1191</v>
      </c>
      <c r="D130" s="140" t="s">
        <v>90</v>
      </c>
      <c r="E130" s="105">
        <v>1</v>
      </c>
      <c r="F130" s="106"/>
      <c r="G130" s="106">
        <f t="shared" si="6"/>
        <v>0</v>
      </c>
    </row>
    <row r="131" spans="1:7" s="107" customFormat="1" ht="15" hidden="1" outlineLevel="1">
      <c r="A131" s="218" t="str">
        <f t="shared" si="7"/>
        <v>D.1.2.1.3.S.3</v>
      </c>
      <c r="B131" s="97" t="s">
        <v>199</v>
      </c>
      <c r="C131" s="120" t="s">
        <v>1192</v>
      </c>
      <c r="D131" s="140" t="s">
        <v>90</v>
      </c>
      <c r="E131" s="105">
        <v>1</v>
      </c>
      <c r="F131" s="106"/>
      <c r="G131" s="106">
        <f t="shared" si="6"/>
        <v>0</v>
      </c>
    </row>
    <row r="132" spans="1:7" s="107" customFormat="1" ht="15" hidden="1" outlineLevel="1">
      <c r="A132" s="218" t="str">
        <f t="shared" si="7"/>
        <v>D.1.2.1.3.S.4</v>
      </c>
      <c r="B132" s="97" t="s">
        <v>200</v>
      </c>
      <c r="C132" s="120" t="s">
        <v>1193</v>
      </c>
      <c r="D132" s="140" t="s">
        <v>90</v>
      </c>
      <c r="E132" s="105">
        <v>1</v>
      </c>
      <c r="F132" s="106"/>
      <c r="G132" s="106">
        <f t="shared" si="6"/>
        <v>0</v>
      </c>
    </row>
    <row r="133" spans="1:7" s="107" customFormat="1" ht="63.75" hidden="1" outlineLevel="1">
      <c r="A133" s="218" t="str">
        <f t="shared" si="7"/>
        <v>D.1.2.1.3.S.5</v>
      </c>
      <c r="B133" s="97" t="s">
        <v>204</v>
      </c>
      <c r="C133" s="120" t="s">
        <v>1194</v>
      </c>
      <c r="D133" s="140" t="s">
        <v>1084</v>
      </c>
      <c r="E133" s="105">
        <v>1</v>
      </c>
      <c r="F133" s="106"/>
      <c r="G133" s="106">
        <f t="shared" si="6"/>
        <v>0</v>
      </c>
    </row>
    <row r="134" spans="1:7" s="207" customFormat="1" ht="15" collapsed="1">
      <c r="A134" s="269"/>
      <c r="B134" s="202"/>
      <c r="C134" s="203"/>
      <c r="D134" s="204"/>
      <c r="E134" s="205"/>
      <c r="F134" s="206"/>
      <c r="G134" s="206"/>
    </row>
    <row r="135" spans="1:7" s="107" customFormat="1" ht="15">
      <c r="A135" s="268"/>
      <c r="B135" s="208"/>
      <c r="C135" s="209"/>
      <c r="D135" s="210"/>
      <c r="E135" s="105"/>
      <c r="F135" s="211"/>
      <c r="G135"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49"/>
  <sheetViews>
    <sheetView view="pageBreakPreview" zoomScaleSheetLayoutView="10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D.2.1</v>
      </c>
      <c r="B2" s="272" t="s">
        <v>487</v>
      </c>
      <c r="C2" s="278" t="s">
        <v>1586</v>
      </c>
      <c r="D2" s="273"/>
      <c r="E2" s="274"/>
      <c r="F2" s="275"/>
      <c r="G2" s="276">
        <f>SUM(G3:G249)</f>
        <v>0</v>
      </c>
    </row>
    <row r="3" spans="1:7" s="87" customFormat="1" ht="15" collapsed="1">
      <c r="A3" s="80" t="str">
        <f aca="true" t="shared" si="0" ref="A3:A4">B3</f>
        <v>D.2.1.1</v>
      </c>
      <c r="B3" s="81" t="s">
        <v>1411</v>
      </c>
      <c r="C3" s="82" t="s">
        <v>1585</v>
      </c>
      <c r="D3" s="83"/>
      <c r="E3" s="84"/>
      <c r="F3" s="85"/>
      <c r="G3" s="86"/>
    </row>
    <row r="4" spans="1:7" s="95" customFormat="1" ht="15">
      <c r="A4" s="88" t="str">
        <f t="shared" si="0"/>
        <v>D.2.1.1.1</v>
      </c>
      <c r="B4" s="89" t="s">
        <v>1412</v>
      </c>
      <c r="C4" s="90" t="s">
        <v>17</v>
      </c>
      <c r="D4" s="91"/>
      <c r="E4" s="92"/>
      <c r="F4" s="93"/>
      <c r="G4" s="94"/>
    </row>
    <row r="5" spans="1:7" s="445" customFormat="1" ht="165.75" hidden="1" outlineLevel="1">
      <c r="A5" s="454" t="str">
        <f>""&amp;$B$4&amp;"."&amp;B5&amp;""</f>
        <v>D.2.1.1.1.S.1</v>
      </c>
      <c r="B5" s="97" t="s">
        <v>197</v>
      </c>
      <c r="C5" s="493" t="s">
        <v>1959</v>
      </c>
      <c r="D5" s="115"/>
      <c r="E5" s="105"/>
      <c r="F5" s="106"/>
      <c r="G5" s="106"/>
    </row>
    <row r="6" spans="1:7" s="107" customFormat="1" ht="76.5" hidden="1" outlineLevel="1">
      <c r="A6" s="96" t="str">
        <f>""&amp;$B$4&amp;"."&amp;B6&amp;""</f>
        <v>D.2.1.1.1.S.2</v>
      </c>
      <c r="B6" s="97" t="s">
        <v>198</v>
      </c>
      <c r="C6" s="103" t="s">
        <v>1782</v>
      </c>
      <c r="D6" s="115" t="s">
        <v>25</v>
      </c>
      <c r="E6" s="105">
        <v>600</v>
      </c>
      <c r="F6" s="106"/>
      <c r="G6" s="106">
        <f aca="true" t="shared" si="1" ref="G6:G29">E6*F6</f>
        <v>0</v>
      </c>
    </row>
    <row r="7" spans="1:7" s="107" customFormat="1" ht="63.75" hidden="1" outlineLevel="1">
      <c r="A7" s="96" t="str">
        <f>""&amp;$B$4&amp;"."&amp;B7&amp;""</f>
        <v>D.2.1.1.1.S.3</v>
      </c>
      <c r="B7" s="97" t="s">
        <v>199</v>
      </c>
      <c r="C7" s="109" t="s">
        <v>453</v>
      </c>
      <c r="D7" s="104" t="s">
        <v>91</v>
      </c>
      <c r="E7" s="105">
        <v>1</v>
      </c>
      <c r="F7" s="106"/>
      <c r="G7" s="106">
        <f t="shared" si="1"/>
        <v>0</v>
      </c>
    </row>
    <row r="8" spans="1:7" s="107" customFormat="1" ht="63.75" hidden="1" outlineLevel="1">
      <c r="A8" s="96" t="str">
        <f aca="true" t="shared" si="2" ref="A8:A31">""&amp;$B$4&amp;"."&amp;B8&amp;""</f>
        <v>D.2.1.1.1.S.4</v>
      </c>
      <c r="B8" s="97" t="s">
        <v>200</v>
      </c>
      <c r="C8" s="110" t="s">
        <v>1783</v>
      </c>
      <c r="D8" s="111"/>
      <c r="E8" s="105"/>
      <c r="F8" s="106"/>
      <c r="G8" s="106"/>
    </row>
    <row r="9" spans="1:7" s="107" customFormat="1" ht="15" hidden="1" outlineLevel="1">
      <c r="A9" s="96" t="str">
        <f t="shared" si="2"/>
        <v>D.2.1.1.1.S.4.1</v>
      </c>
      <c r="B9" s="97" t="s">
        <v>231</v>
      </c>
      <c r="C9" s="133" t="s">
        <v>1413</v>
      </c>
      <c r="D9" s="112" t="s">
        <v>90</v>
      </c>
      <c r="E9" s="105">
        <v>1</v>
      </c>
      <c r="F9" s="106"/>
      <c r="G9" s="106">
        <f aca="true" t="shared" si="3" ref="G9:G10">E9*F9</f>
        <v>0</v>
      </c>
    </row>
    <row r="10" spans="1:7" s="107" customFormat="1" ht="15" hidden="1" outlineLevel="1">
      <c r="A10" s="96" t="str">
        <f t="shared" si="2"/>
        <v>D.2.1.1.1.S.4.2</v>
      </c>
      <c r="B10" s="97" t="s">
        <v>277</v>
      </c>
      <c r="C10" s="133" t="s">
        <v>1414</v>
      </c>
      <c r="D10" s="112" t="s">
        <v>90</v>
      </c>
      <c r="E10" s="105">
        <v>1</v>
      </c>
      <c r="F10" s="106"/>
      <c r="G10" s="106">
        <f t="shared" si="3"/>
        <v>0</v>
      </c>
    </row>
    <row r="11" spans="1:7" s="107" customFormat="1" ht="63.75" hidden="1" outlineLevel="1">
      <c r="A11" s="96" t="str">
        <f t="shared" si="2"/>
        <v>D.2.1.1.1.S.5</v>
      </c>
      <c r="B11" s="97" t="s">
        <v>204</v>
      </c>
      <c r="C11" s="110" t="s">
        <v>1415</v>
      </c>
      <c r="D11" s="111"/>
      <c r="E11" s="105"/>
      <c r="F11" s="106"/>
      <c r="G11" s="106"/>
    </row>
    <row r="12" spans="1:7" s="107" customFormat="1" ht="15" hidden="1" outlineLevel="1">
      <c r="A12" s="96" t="str">
        <f t="shared" si="2"/>
        <v>D.2.1.1.1.S.5.1</v>
      </c>
      <c r="B12" s="97" t="s">
        <v>331</v>
      </c>
      <c r="C12" s="133" t="s">
        <v>1416</v>
      </c>
      <c r="D12" s="112" t="s">
        <v>90</v>
      </c>
      <c r="E12" s="105">
        <v>1</v>
      </c>
      <c r="F12" s="106"/>
      <c r="G12" s="106">
        <f aca="true" t="shared" si="4" ref="G12:G14">E12*F12</f>
        <v>0</v>
      </c>
    </row>
    <row r="13" spans="1:7" s="107" customFormat="1" ht="15" hidden="1" outlineLevel="1">
      <c r="A13" s="96" t="str">
        <f t="shared" si="2"/>
        <v>D.2.1.1.1.S.5.2</v>
      </c>
      <c r="B13" s="97" t="s">
        <v>332</v>
      </c>
      <c r="C13" s="133" t="s">
        <v>1417</v>
      </c>
      <c r="D13" s="112" t="s">
        <v>90</v>
      </c>
      <c r="E13" s="105">
        <v>1</v>
      </c>
      <c r="F13" s="106"/>
      <c r="G13" s="106">
        <f t="shared" si="4"/>
        <v>0</v>
      </c>
    </row>
    <row r="14" spans="1:7" s="107" customFormat="1" ht="15" hidden="1" outlineLevel="1">
      <c r="A14" s="96" t="str">
        <f t="shared" si="2"/>
        <v>D.2.1.1.1.S.5.3</v>
      </c>
      <c r="B14" s="97" t="s">
        <v>333</v>
      </c>
      <c r="C14" s="133" t="s">
        <v>1418</v>
      </c>
      <c r="D14" s="112" t="s">
        <v>90</v>
      </c>
      <c r="E14" s="105">
        <v>1</v>
      </c>
      <c r="F14" s="106"/>
      <c r="G14" s="106">
        <f t="shared" si="4"/>
        <v>0</v>
      </c>
    </row>
    <row r="15" spans="1:7" s="107" customFormat="1" ht="76.5" hidden="1" outlineLevel="1">
      <c r="A15" s="96" t="str">
        <f t="shared" si="2"/>
        <v>D.2.1.1.1.S.6</v>
      </c>
      <c r="B15" s="97" t="s">
        <v>205</v>
      </c>
      <c r="C15" s="110" t="s">
        <v>1784</v>
      </c>
      <c r="D15" s="111"/>
      <c r="E15" s="105"/>
      <c r="F15" s="106"/>
      <c r="G15" s="106"/>
    </row>
    <row r="16" spans="1:7" s="107" customFormat="1" ht="15" hidden="1" outlineLevel="1">
      <c r="A16" s="96" t="str">
        <f t="shared" si="2"/>
        <v>D.2.1.1.1.S.6.1</v>
      </c>
      <c r="B16" s="97" t="s">
        <v>334</v>
      </c>
      <c r="C16" s="133" t="s">
        <v>1419</v>
      </c>
      <c r="D16" s="115" t="s">
        <v>25</v>
      </c>
      <c r="E16" s="105">
        <v>4</v>
      </c>
      <c r="F16" s="106"/>
      <c r="G16" s="106">
        <f aca="true" t="shared" si="5" ref="G16">E16*F16</f>
        <v>0</v>
      </c>
    </row>
    <row r="17" spans="1:7" s="107" customFormat="1" ht="102" hidden="1" outlineLevel="1">
      <c r="A17" s="96" t="str">
        <f t="shared" si="2"/>
        <v>D.2.1.1.1.S.7</v>
      </c>
      <c r="B17" s="97" t="s">
        <v>206</v>
      </c>
      <c r="C17" s="108" t="s">
        <v>1983</v>
      </c>
      <c r="D17" s="104" t="s">
        <v>91</v>
      </c>
      <c r="E17" s="105">
        <v>1</v>
      </c>
      <c r="F17" s="106"/>
      <c r="G17" s="106">
        <f t="shared" si="1"/>
        <v>0</v>
      </c>
    </row>
    <row r="18" spans="1:7" s="107" customFormat="1" ht="102" hidden="1" outlineLevel="1">
      <c r="A18" s="96" t="str">
        <f t="shared" si="2"/>
        <v>D.2.1.1.1.S.8</v>
      </c>
      <c r="B18" s="97" t="s">
        <v>207</v>
      </c>
      <c r="C18" s="109" t="s">
        <v>1984</v>
      </c>
      <c r="D18" s="104" t="s">
        <v>91</v>
      </c>
      <c r="E18" s="105">
        <v>1</v>
      </c>
      <c r="F18" s="106"/>
      <c r="G18" s="106">
        <f t="shared" si="1"/>
        <v>0</v>
      </c>
    </row>
    <row r="19" spans="1:7" s="107" customFormat="1" ht="89.25" hidden="1" outlineLevel="1">
      <c r="A19" s="96" t="str">
        <f t="shared" si="2"/>
        <v>D.2.1.1.1.S.9</v>
      </c>
      <c r="B19" s="97" t="s">
        <v>208</v>
      </c>
      <c r="C19" s="109" t="s">
        <v>1985</v>
      </c>
      <c r="D19" s="104" t="s">
        <v>91</v>
      </c>
      <c r="E19" s="105">
        <v>1</v>
      </c>
      <c r="F19" s="106"/>
      <c r="G19" s="106">
        <f t="shared" si="1"/>
        <v>0</v>
      </c>
    </row>
    <row r="20" spans="1:7" s="107" customFormat="1" ht="76.5" hidden="1" outlineLevel="1">
      <c r="A20" s="96" t="str">
        <f t="shared" si="2"/>
        <v>D.2.1.1.1.S.10</v>
      </c>
      <c r="B20" s="97" t="s">
        <v>209</v>
      </c>
      <c r="C20" s="110" t="s">
        <v>1420</v>
      </c>
      <c r="D20" s="104" t="s">
        <v>91</v>
      </c>
      <c r="E20" s="105">
        <v>1</v>
      </c>
      <c r="F20" s="106"/>
      <c r="G20" s="106">
        <f t="shared" si="1"/>
        <v>0</v>
      </c>
    </row>
    <row r="21" spans="1:7" s="107" customFormat="1" ht="63.75" hidden="1" outlineLevel="1">
      <c r="A21" s="96" t="str">
        <f>""&amp;$B$4&amp;"."&amp;B21&amp;""</f>
        <v>D.2.1.1.1.S.11</v>
      </c>
      <c r="B21" s="97" t="s">
        <v>210</v>
      </c>
      <c r="C21" s="110" t="s">
        <v>1421</v>
      </c>
      <c r="D21" s="111"/>
      <c r="E21" s="105"/>
      <c r="F21" s="106"/>
      <c r="G21" s="106"/>
    </row>
    <row r="22" spans="1:7" s="107" customFormat="1" ht="15" hidden="1" outlineLevel="1">
      <c r="A22" s="96" t="str">
        <f>""&amp;$B$4&amp;"."&amp;B22&amp;""</f>
        <v>D.2.1.1.1.S.11.1</v>
      </c>
      <c r="B22" s="97" t="s">
        <v>315</v>
      </c>
      <c r="C22" s="133" t="s">
        <v>1422</v>
      </c>
      <c r="D22" s="112" t="s">
        <v>90</v>
      </c>
      <c r="E22" s="105">
        <v>1</v>
      </c>
      <c r="F22" s="106"/>
      <c r="G22" s="106">
        <f aca="true" t="shared" si="6" ref="G22:G25">E22*F22</f>
        <v>0</v>
      </c>
    </row>
    <row r="23" spans="1:7" s="107" customFormat="1" ht="15" hidden="1" outlineLevel="1">
      <c r="A23" s="96" t="str">
        <f>""&amp;$B$4&amp;"."&amp;B23&amp;""</f>
        <v>D.2.1.1.1.S.11.2</v>
      </c>
      <c r="B23" s="97" t="s">
        <v>316</v>
      </c>
      <c r="C23" s="133" t="s">
        <v>1423</v>
      </c>
      <c r="D23" s="112" t="s">
        <v>90</v>
      </c>
      <c r="E23" s="105">
        <v>1</v>
      </c>
      <c r="F23" s="106"/>
      <c r="G23" s="106">
        <f t="shared" si="6"/>
        <v>0</v>
      </c>
    </row>
    <row r="24" spans="1:7" s="107" customFormat="1" ht="15" hidden="1" outlineLevel="1">
      <c r="A24" s="96" t="str">
        <f>""&amp;$B$4&amp;"."&amp;B24&amp;""</f>
        <v>D.2.1.1.1.S.11.3</v>
      </c>
      <c r="B24" s="97" t="s">
        <v>1153</v>
      </c>
      <c r="C24" s="133" t="s">
        <v>1424</v>
      </c>
      <c r="D24" s="112" t="s">
        <v>90</v>
      </c>
      <c r="E24" s="105">
        <v>2</v>
      </c>
      <c r="F24" s="106"/>
      <c r="G24" s="106">
        <f t="shared" si="6"/>
        <v>0</v>
      </c>
    </row>
    <row r="25" spans="1:7" s="107" customFormat="1" ht="15" hidden="1" outlineLevel="1">
      <c r="A25" s="96" t="str">
        <f aca="true" t="shared" si="7" ref="A25">""&amp;$B$4&amp;"."&amp;B25&amp;""</f>
        <v>D.2.1.1.1.S.11.4</v>
      </c>
      <c r="B25" s="97" t="s">
        <v>1155</v>
      </c>
      <c r="C25" s="133" t="s">
        <v>1425</v>
      </c>
      <c r="D25" s="112" t="s">
        <v>90</v>
      </c>
      <c r="E25" s="105">
        <v>1</v>
      </c>
      <c r="F25" s="106"/>
      <c r="G25" s="106">
        <f t="shared" si="6"/>
        <v>0</v>
      </c>
    </row>
    <row r="26" spans="1:7" s="107" customFormat="1" ht="76.5" hidden="1" outlineLevel="1">
      <c r="A26" s="96" t="str">
        <f t="shared" si="2"/>
        <v>D.2.1.1.1.S.12</v>
      </c>
      <c r="B26" s="97" t="s">
        <v>211</v>
      </c>
      <c r="C26" s="103" t="s">
        <v>1785</v>
      </c>
      <c r="D26" s="115" t="s">
        <v>25</v>
      </c>
      <c r="E26" s="105">
        <v>70</v>
      </c>
      <c r="F26" s="106"/>
      <c r="G26" s="106">
        <f t="shared" si="1"/>
        <v>0</v>
      </c>
    </row>
    <row r="27" spans="1:7" s="107" customFormat="1" ht="51" hidden="1" outlineLevel="1">
      <c r="A27" s="96" t="str">
        <f t="shared" si="2"/>
        <v>D.2.1.1.1.S.13</v>
      </c>
      <c r="B27" s="97" t="s">
        <v>212</v>
      </c>
      <c r="C27" s="113" t="s">
        <v>1426</v>
      </c>
      <c r="D27" s="126" t="s">
        <v>24</v>
      </c>
      <c r="E27" s="105">
        <v>20</v>
      </c>
      <c r="F27" s="106"/>
      <c r="G27" s="106">
        <f t="shared" si="1"/>
        <v>0</v>
      </c>
    </row>
    <row r="28" spans="1:7" s="107" customFormat="1" ht="89.25" hidden="1" outlineLevel="1">
      <c r="A28" s="96" t="str">
        <f t="shared" si="2"/>
        <v>D.2.1.1.1.S.14</v>
      </c>
      <c r="B28" s="97" t="s">
        <v>213</v>
      </c>
      <c r="C28" s="110" t="s">
        <v>1427</v>
      </c>
      <c r="D28" s="111"/>
      <c r="E28" s="105"/>
      <c r="F28" s="106"/>
      <c r="G28" s="106"/>
    </row>
    <row r="29" spans="1:7" s="107" customFormat="1" ht="15" hidden="1" outlineLevel="1">
      <c r="A29" s="96" t="str">
        <f aca="true" t="shared" si="8" ref="A29:A30">""&amp;$B$4&amp;"."&amp;B29&amp;""</f>
        <v>D.2.1.1.1.S.14.1</v>
      </c>
      <c r="B29" s="97" t="s">
        <v>420</v>
      </c>
      <c r="C29" s="133" t="s">
        <v>1811</v>
      </c>
      <c r="D29" s="112" t="s">
        <v>90</v>
      </c>
      <c r="E29" s="105">
        <v>2</v>
      </c>
      <c r="F29" s="106"/>
      <c r="G29" s="106">
        <f t="shared" si="1"/>
        <v>0</v>
      </c>
    </row>
    <row r="30" spans="1:7" s="107" customFormat="1" ht="15" hidden="1" outlineLevel="1">
      <c r="A30" s="454" t="str">
        <f t="shared" si="8"/>
        <v>D.2.1.1.1.S.14.2</v>
      </c>
      <c r="B30" s="97" t="s">
        <v>421</v>
      </c>
      <c r="C30" s="456" t="s">
        <v>1857</v>
      </c>
      <c r="D30" s="460" t="s">
        <v>90</v>
      </c>
      <c r="E30" s="105">
        <v>4</v>
      </c>
      <c r="F30" s="106"/>
      <c r="G30" s="106">
        <f aca="true" t="shared" si="9" ref="G30:G31">E30*F30</f>
        <v>0</v>
      </c>
    </row>
    <row r="31" spans="1:7" s="107" customFormat="1" ht="89.25" hidden="1" outlineLevel="1">
      <c r="A31" s="96" t="str">
        <f t="shared" si="2"/>
        <v>D.2.1.1.1.S.15</v>
      </c>
      <c r="B31" s="97" t="s">
        <v>214</v>
      </c>
      <c r="C31" s="110" t="s">
        <v>1428</v>
      </c>
      <c r="D31" s="112" t="s">
        <v>22</v>
      </c>
      <c r="E31" s="105">
        <v>2.6</v>
      </c>
      <c r="F31" s="106"/>
      <c r="G31" s="106">
        <f t="shared" si="9"/>
        <v>0</v>
      </c>
    </row>
    <row r="32" spans="1:7" s="107" customFormat="1" ht="38.25" hidden="1" outlineLevel="1">
      <c r="A32" s="96" t="str">
        <f>""&amp;$B$4&amp;"."&amp;B32&amp;""</f>
        <v>D.2.1.1.1.S.16</v>
      </c>
      <c r="B32" s="97" t="s">
        <v>215</v>
      </c>
      <c r="C32" s="103" t="s">
        <v>1385</v>
      </c>
      <c r="D32" s="112" t="s">
        <v>1386</v>
      </c>
      <c r="E32" s="105">
        <v>100</v>
      </c>
      <c r="F32" s="106"/>
      <c r="G32" s="106">
        <f>E32*F32</f>
        <v>0</v>
      </c>
    </row>
    <row r="33" spans="1:7" s="107" customFormat="1" ht="63.75" hidden="1" outlineLevel="1">
      <c r="A33" s="152" t="str">
        <f>""&amp;$B$4&amp;"."&amp;B33&amp;""</f>
        <v>D.2.1.1.1.S.17</v>
      </c>
      <c r="B33" s="224" t="s">
        <v>216</v>
      </c>
      <c r="C33" s="183" t="s">
        <v>1786</v>
      </c>
      <c r="D33" s="225" t="s">
        <v>91</v>
      </c>
      <c r="E33" s="156">
        <v>1</v>
      </c>
      <c r="F33" s="157"/>
      <c r="G33" s="157">
        <f aca="true" t="shared" si="10" ref="G33">E33*F33</f>
        <v>0</v>
      </c>
    </row>
    <row r="34" spans="1:7" s="95" customFormat="1" ht="15" collapsed="1">
      <c r="A34" s="88" t="str">
        <f aca="true" t="shared" si="11" ref="A34">B34</f>
        <v>D.2.1.1.2</v>
      </c>
      <c r="B34" s="89" t="s">
        <v>1429</v>
      </c>
      <c r="C34" s="90" t="s">
        <v>19</v>
      </c>
      <c r="D34" s="91"/>
      <c r="E34" s="92"/>
      <c r="F34" s="93"/>
      <c r="G34" s="94"/>
    </row>
    <row r="35" spans="1:7" s="107" customFormat="1" ht="127.5" hidden="1" outlineLevel="1">
      <c r="A35" s="96" t="str">
        <f aca="true" t="shared" si="12" ref="A35:A43">""&amp;$B$34&amp;"."&amp;B35&amp;""</f>
        <v>D.2.1.1.2.S.1</v>
      </c>
      <c r="B35" s="124" t="s">
        <v>197</v>
      </c>
      <c r="C35" s="125" t="s">
        <v>1787</v>
      </c>
      <c r="D35" s="132"/>
      <c r="E35" s="105"/>
      <c r="F35" s="106"/>
      <c r="G35" s="106"/>
    </row>
    <row r="36" spans="1:7" s="107" customFormat="1" ht="15" hidden="1" outlineLevel="1">
      <c r="A36" s="96" t="str">
        <f t="shared" si="12"/>
        <v>D.2.1.1.2.S.1.1</v>
      </c>
      <c r="B36" s="124" t="s">
        <v>217</v>
      </c>
      <c r="C36" s="125" t="s">
        <v>1430</v>
      </c>
      <c r="D36" s="117" t="s">
        <v>90</v>
      </c>
      <c r="E36" s="105">
        <v>1</v>
      </c>
      <c r="F36" s="106"/>
      <c r="G36" s="106">
        <f aca="true" t="shared" si="13" ref="G36:G43">E36*F36</f>
        <v>0</v>
      </c>
    </row>
    <row r="37" spans="1:7" s="107" customFormat="1" ht="127.5" hidden="1" outlineLevel="1">
      <c r="A37" s="96" t="str">
        <f t="shared" si="12"/>
        <v>D.2.1.1.2.S.2</v>
      </c>
      <c r="B37" s="124" t="s">
        <v>198</v>
      </c>
      <c r="C37" s="125" t="s">
        <v>1813</v>
      </c>
      <c r="D37" s="111" t="s">
        <v>1788</v>
      </c>
      <c r="E37" s="105">
        <v>0.35</v>
      </c>
      <c r="F37" s="106"/>
      <c r="G37" s="106">
        <f t="shared" si="13"/>
        <v>0</v>
      </c>
    </row>
    <row r="38" spans="1:7" s="107" customFormat="1" ht="89.25" hidden="1" outlineLevel="1">
      <c r="A38" s="96" t="str">
        <f t="shared" si="12"/>
        <v>D.2.1.1.2.S.3</v>
      </c>
      <c r="B38" s="124" t="s">
        <v>199</v>
      </c>
      <c r="C38" s="125" t="s">
        <v>1814</v>
      </c>
      <c r="D38" s="111" t="s">
        <v>1788</v>
      </c>
      <c r="E38" s="105">
        <v>0.5</v>
      </c>
      <c r="F38" s="106"/>
      <c r="G38" s="106">
        <f t="shared" si="13"/>
        <v>0</v>
      </c>
    </row>
    <row r="39" spans="1:7" s="107" customFormat="1" ht="51" hidden="1" outlineLevel="1">
      <c r="A39" s="96" t="str">
        <f t="shared" si="12"/>
        <v>D.2.1.1.2.S.4</v>
      </c>
      <c r="B39" s="124" t="s">
        <v>200</v>
      </c>
      <c r="C39" s="125" t="s">
        <v>1789</v>
      </c>
      <c r="D39" s="112" t="s">
        <v>25</v>
      </c>
      <c r="E39" s="105">
        <v>6</v>
      </c>
      <c r="F39" s="106"/>
      <c r="G39" s="106">
        <f t="shared" si="13"/>
        <v>0</v>
      </c>
    </row>
    <row r="40" spans="1:7" s="107" customFormat="1" ht="63.75" hidden="1" outlineLevel="1">
      <c r="A40" s="96" t="str">
        <f t="shared" si="12"/>
        <v>D.2.1.1.2.S.5</v>
      </c>
      <c r="B40" s="124" t="s">
        <v>204</v>
      </c>
      <c r="C40" s="125" t="s">
        <v>1790</v>
      </c>
      <c r="D40" s="112" t="s">
        <v>25</v>
      </c>
      <c r="E40" s="105">
        <v>63</v>
      </c>
      <c r="F40" s="106"/>
      <c r="G40" s="106">
        <f t="shared" si="13"/>
        <v>0</v>
      </c>
    </row>
    <row r="41" spans="1:7" s="107" customFormat="1" ht="63.75" hidden="1" outlineLevel="1">
      <c r="A41" s="96" t="str">
        <f t="shared" si="12"/>
        <v>D.2.1.1.2.S.6</v>
      </c>
      <c r="B41" s="124" t="s">
        <v>205</v>
      </c>
      <c r="C41" s="125" t="s">
        <v>1791</v>
      </c>
      <c r="D41" s="111" t="s">
        <v>22</v>
      </c>
      <c r="E41" s="105">
        <v>15</v>
      </c>
      <c r="F41" s="106"/>
      <c r="G41" s="106">
        <f t="shared" si="13"/>
        <v>0</v>
      </c>
    </row>
    <row r="42" spans="1:7" s="107" customFormat="1" ht="204" hidden="1" outlineLevel="1">
      <c r="A42" s="96" t="str">
        <f t="shared" si="12"/>
        <v>D.2.1.1.2.S.7</v>
      </c>
      <c r="B42" s="124" t="s">
        <v>206</v>
      </c>
      <c r="C42" s="125" t="s">
        <v>1815</v>
      </c>
      <c r="D42" s="112" t="s">
        <v>25</v>
      </c>
      <c r="E42" s="105">
        <v>63</v>
      </c>
      <c r="F42" s="106"/>
      <c r="G42" s="106">
        <f t="shared" si="13"/>
        <v>0</v>
      </c>
    </row>
    <row r="43" spans="1:7" s="107" customFormat="1" ht="76.5" hidden="1" outlineLevel="1">
      <c r="A43" s="96" t="str">
        <f t="shared" si="12"/>
        <v>D.2.1.1.2.S.8</v>
      </c>
      <c r="B43" s="124" t="s">
        <v>207</v>
      </c>
      <c r="C43" s="125" t="s">
        <v>1792</v>
      </c>
      <c r="D43" s="112" t="s">
        <v>25</v>
      </c>
      <c r="E43" s="105">
        <v>63</v>
      </c>
      <c r="F43" s="106"/>
      <c r="G43" s="106">
        <f t="shared" si="13"/>
        <v>0</v>
      </c>
    </row>
    <row r="44" spans="1:7" s="95" customFormat="1" ht="15" collapsed="1">
      <c r="A44" s="88" t="str">
        <f aca="true" t="shared" si="14" ref="A44">B44</f>
        <v>D.2.1.1.3</v>
      </c>
      <c r="B44" s="89" t="s">
        <v>1431</v>
      </c>
      <c r="C44" s="90" t="s">
        <v>1387</v>
      </c>
      <c r="D44" s="91"/>
      <c r="E44" s="122"/>
      <c r="F44" s="123"/>
      <c r="G44" s="94"/>
    </row>
    <row r="45" spans="1:7" s="107" customFormat="1" ht="102" hidden="1" outlineLevel="1">
      <c r="A45" s="96" t="str">
        <f>""&amp;$B$44&amp;"."&amp;B45&amp;""</f>
        <v>D.2.1.1.3.S.1</v>
      </c>
      <c r="B45" s="124" t="s">
        <v>197</v>
      </c>
      <c r="C45" s="125" t="s">
        <v>1793</v>
      </c>
      <c r="D45" s="111" t="s">
        <v>25</v>
      </c>
      <c r="E45" s="105">
        <v>63</v>
      </c>
      <c r="F45" s="106"/>
      <c r="G45" s="106">
        <f aca="true" t="shared" si="15" ref="G45">E45*F45</f>
        <v>0</v>
      </c>
    </row>
    <row r="46" spans="1:7" s="107" customFormat="1" ht="76.5" hidden="1" outlineLevel="1">
      <c r="A46" s="96" t="str">
        <f>""&amp;$B$44&amp;"."&amp;B46&amp;""</f>
        <v>D.2.1.1.3.S.2</v>
      </c>
      <c r="B46" s="124" t="s">
        <v>198</v>
      </c>
      <c r="C46" s="110" t="s">
        <v>1388</v>
      </c>
      <c r="D46" s="126"/>
      <c r="E46" s="105"/>
      <c r="F46" s="106"/>
      <c r="G46" s="106"/>
    </row>
    <row r="47" spans="1:7" s="107" customFormat="1" ht="15" hidden="1" outlineLevel="1">
      <c r="A47" s="96" t="str">
        <f aca="true" t="shared" si="16" ref="A47:A63">""&amp;$B$44&amp;"."&amp;B47&amp;""</f>
        <v>D.2.1.1.3.S.2.1</v>
      </c>
      <c r="B47" s="124" t="s">
        <v>219</v>
      </c>
      <c r="C47" s="133" t="s">
        <v>1816</v>
      </c>
      <c r="D47" s="117" t="s">
        <v>90</v>
      </c>
      <c r="E47" s="105">
        <v>2</v>
      </c>
      <c r="F47" s="106"/>
      <c r="G47" s="106">
        <f aca="true" t="shared" si="17" ref="G47">E47*F47</f>
        <v>0</v>
      </c>
    </row>
    <row r="48" spans="1:7" s="107" customFormat="1" ht="63.75" hidden="1" outlineLevel="1">
      <c r="A48" s="96" t="str">
        <f>""&amp;$B$44&amp;"."&amp;B48&amp;""</f>
        <v>D.2.1.1.3.S.3</v>
      </c>
      <c r="B48" s="124" t="s">
        <v>199</v>
      </c>
      <c r="C48" s="110" t="s">
        <v>1432</v>
      </c>
      <c r="D48" s="126"/>
      <c r="E48" s="105"/>
      <c r="F48" s="106"/>
      <c r="G48" s="106"/>
    </row>
    <row r="49" spans="1:7" s="107" customFormat="1" ht="15" hidden="1" outlineLevel="1">
      <c r="A49" s="96" t="str">
        <f aca="true" t="shared" si="18" ref="A49">""&amp;$B$44&amp;"."&amp;B49&amp;""</f>
        <v>D.2.1.1.3.S.3.1</v>
      </c>
      <c r="B49" s="124" t="s">
        <v>261</v>
      </c>
      <c r="C49" s="133" t="s">
        <v>1817</v>
      </c>
      <c r="D49" s="117" t="s">
        <v>90</v>
      </c>
      <c r="E49" s="105">
        <v>4</v>
      </c>
      <c r="F49" s="106"/>
      <c r="G49" s="106">
        <f aca="true" t="shared" si="19" ref="G49">E49*F49</f>
        <v>0</v>
      </c>
    </row>
    <row r="50" spans="1:7" s="107" customFormat="1" ht="114.75" hidden="1" outlineLevel="1">
      <c r="A50" s="96" t="str">
        <f t="shared" si="16"/>
        <v>D.2.1.1.3.S.4</v>
      </c>
      <c r="B50" s="124" t="s">
        <v>200</v>
      </c>
      <c r="C50" s="110" t="s">
        <v>1433</v>
      </c>
      <c r="D50" s="126"/>
      <c r="E50" s="105"/>
      <c r="F50" s="106"/>
      <c r="G50" s="106"/>
    </row>
    <row r="51" spans="1:7" s="107" customFormat="1" ht="25.5" hidden="1" outlineLevel="1">
      <c r="A51" s="96" t="str">
        <f t="shared" si="16"/>
        <v>D.2.1.1.3.S.4.1</v>
      </c>
      <c r="B51" s="124" t="s">
        <v>231</v>
      </c>
      <c r="C51" s="133" t="s">
        <v>1434</v>
      </c>
      <c r="D51" s="117" t="s">
        <v>90</v>
      </c>
      <c r="E51" s="105">
        <v>1</v>
      </c>
      <c r="F51" s="106"/>
      <c r="G51" s="106">
        <f aca="true" t="shared" si="20" ref="G51:G52">E51*F51</f>
        <v>0</v>
      </c>
    </row>
    <row r="52" spans="1:7" s="107" customFormat="1" ht="15" hidden="1" outlineLevel="1">
      <c r="A52" s="96" t="str">
        <f t="shared" si="16"/>
        <v>D.2.1.1.3.S.4.2</v>
      </c>
      <c r="B52" s="124" t="s">
        <v>277</v>
      </c>
      <c r="C52" s="133" t="s">
        <v>1414</v>
      </c>
      <c r="D52" s="117" t="s">
        <v>90</v>
      </c>
      <c r="E52" s="105">
        <v>1</v>
      </c>
      <c r="F52" s="106"/>
      <c r="G52" s="106">
        <f t="shared" si="20"/>
        <v>0</v>
      </c>
    </row>
    <row r="53" spans="1:7" s="107" customFormat="1" ht="63.75" hidden="1" outlineLevel="1">
      <c r="A53" s="96" t="str">
        <f t="shared" si="16"/>
        <v>D.2.1.1.3.S.5</v>
      </c>
      <c r="B53" s="124" t="s">
        <v>204</v>
      </c>
      <c r="C53" s="110" t="s">
        <v>1435</v>
      </c>
      <c r="D53" s="126"/>
      <c r="E53" s="105"/>
      <c r="F53" s="106"/>
      <c r="G53" s="106"/>
    </row>
    <row r="54" spans="1:7" s="107" customFormat="1" ht="15" hidden="1" outlineLevel="1">
      <c r="A54" s="96" t="str">
        <f t="shared" si="16"/>
        <v>D.2.1.1.3.S.5.1</v>
      </c>
      <c r="B54" s="124" t="s">
        <v>331</v>
      </c>
      <c r="C54" s="133" t="s">
        <v>1414</v>
      </c>
      <c r="D54" s="117" t="s">
        <v>90</v>
      </c>
      <c r="E54" s="105">
        <v>1</v>
      </c>
      <c r="F54" s="106"/>
      <c r="G54" s="106">
        <f aca="true" t="shared" si="21" ref="G54">E54*F54</f>
        <v>0</v>
      </c>
    </row>
    <row r="55" spans="1:7" s="107" customFormat="1" ht="51" hidden="1" outlineLevel="1">
      <c r="A55" s="96" t="str">
        <f t="shared" si="16"/>
        <v>D.2.1.1.3.S.6</v>
      </c>
      <c r="B55" s="124" t="s">
        <v>205</v>
      </c>
      <c r="C55" s="110" t="s">
        <v>1436</v>
      </c>
      <c r="D55" s="126"/>
      <c r="E55" s="105"/>
      <c r="F55" s="106"/>
      <c r="G55" s="106"/>
    </row>
    <row r="56" spans="1:7" s="107" customFormat="1" ht="15" hidden="1" outlineLevel="1">
      <c r="A56" s="96" t="str">
        <f t="shared" si="16"/>
        <v>D.2.1.1.3.S.6.1</v>
      </c>
      <c r="B56" s="124" t="s">
        <v>334</v>
      </c>
      <c r="C56" s="133" t="s">
        <v>1437</v>
      </c>
      <c r="D56" s="117" t="s">
        <v>90</v>
      </c>
      <c r="E56" s="105">
        <v>1</v>
      </c>
      <c r="F56" s="106"/>
      <c r="G56" s="106">
        <f aca="true" t="shared" si="22" ref="G56:G63">E56*F56</f>
        <v>0</v>
      </c>
    </row>
    <row r="57" spans="1:7" s="107" customFormat="1" ht="15" hidden="1" outlineLevel="1">
      <c r="A57" s="96" t="str">
        <f t="shared" si="16"/>
        <v>D.2.1.1.3.S.6.2</v>
      </c>
      <c r="B57" s="124" t="s">
        <v>335</v>
      </c>
      <c r="C57" s="133" t="s">
        <v>1438</v>
      </c>
      <c r="D57" s="117" t="s">
        <v>90</v>
      </c>
      <c r="E57" s="105">
        <v>1</v>
      </c>
      <c r="F57" s="106"/>
      <c r="G57" s="106">
        <f t="shared" si="22"/>
        <v>0</v>
      </c>
    </row>
    <row r="58" spans="1:7" s="107" customFormat="1" ht="15" hidden="1" outlineLevel="1">
      <c r="A58" s="96" t="str">
        <f t="shared" si="16"/>
        <v>D.2.1.1.3.S.6.3</v>
      </c>
      <c r="B58" s="124" t="s">
        <v>1439</v>
      </c>
      <c r="C58" s="133" t="s">
        <v>1440</v>
      </c>
      <c r="D58" s="117" t="s">
        <v>90</v>
      </c>
      <c r="E58" s="105">
        <v>2</v>
      </c>
      <c r="F58" s="106"/>
      <c r="G58" s="106">
        <f t="shared" si="22"/>
        <v>0</v>
      </c>
    </row>
    <row r="59" spans="1:7" s="107" customFormat="1" ht="127.5" hidden="1" outlineLevel="1">
      <c r="A59" s="96" t="str">
        <f t="shared" si="16"/>
        <v>D.2.1.1.3.S.7</v>
      </c>
      <c r="B59" s="124" t="s">
        <v>206</v>
      </c>
      <c r="C59" s="125" t="s">
        <v>1794</v>
      </c>
      <c r="D59" s="111" t="s">
        <v>25</v>
      </c>
      <c r="E59" s="105">
        <v>45</v>
      </c>
      <c r="F59" s="106"/>
      <c r="G59" s="106">
        <f t="shared" si="22"/>
        <v>0</v>
      </c>
    </row>
    <row r="60" spans="1:7" s="107" customFormat="1" ht="127.5" hidden="1" outlineLevel="1">
      <c r="A60" s="96" t="str">
        <f t="shared" si="16"/>
        <v>D.2.1.1.3.S.8</v>
      </c>
      <c r="B60" s="124" t="s">
        <v>207</v>
      </c>
      <c r="C60" s="125" t="s">
        <v>1795</v>
      </c>
      <c r="D60" s="111" t="s">
        <v>25</v>
      </c>
      <c r="E60" s="105">
        <v>25</v>
      </c>
      <c r="F60" s="106"/>
      <c r="G60" s="106">
        <f t="shared" si="22"/>
        <v>0</v>
      </c>
    </row>
    <row r="61" spans="1:7" s="107" customFormat="1" ht="89.25" hidden="1" outlineLevel="1">
      <c r="A61" s="96" t="str">
        <f t="shared" si="16"/>
        <v>D.2.1.1.3.S.9</v>
      </c>
      <c r="B61" s="124" t="s">
        <v>208</v>
      </c>
      <c r="C61" s="125" t="s">
        <v>1796</v>
      </c>
      <c r="D61" s="111" t="s">
        <v>25</v>
      </c>
      <c r="E61" s="105">
        <v>60</v>
      </c>
      <c r="F61" s="106"/>
      <c r="G61" s="106">
        <f t="shared" si="22"/>
        <v>0</v>
      </c>
    </row>
    <row r="62" spans="1:7" s="107" customFormat="1" ht="114.75" hidden="1" outlineLevel="1">
      <c r="A62" s="96" t="str">
        <f t="shared" si="16"/>
        <v>D.2.1.1.3.S.10</v>
      </c>
      <c r="B62" s="124" t="s">
        <v>209</v>
      </c>
      <c r="C62" s="125" t="s">
        <v>1797</v>
      </c>
      <c r="D62" s="111" t="s">
        <v>25</v>
      </c>
      <c r="E62" s="105">
        <v>60</v>
      </c>
      <c r="F62" s="106"/>
      <c r="G62" s="106">
        <f t="shared" si="22"/>
        <v>0</v>
      </c>
    </row>
    <row r="63" spans="1:7" s="107" customFormat="1" ht="114.75" hidden="1" outlineLevel="1">
      <c r="A63" s="96" t="str">
        <f t="shared" si="16"/>
        <v>D.2.1.1.3.S.11</v>
      </c>
      <c r="B63" s="124" t="s">
        <v>210</v>
      </c>
      <c r="C63" s="125" t="s">
        <v>1888</v>
      </c>
      <c r="D63" s="111" t="s">
        <v>25</v>
      </c>
      <c r="E63" s="105">
        <v>20</v>
      </c>
      <c r="F63" s="106"/>
      <c r="G63" s="106">
        <f t="shared" si="22"/>
        <v>0</v>
      </c>
    </row>
    <row r="64" spans="1:7" s="95" customFormat="1" ht="15" collapsed="1">
      <c r="A64" s="88" t="str">
        <f aca="true" t="shared" si="23" ref="A64">B64</f>
        <v>D.2.1.1.4</v>
      </c>
      <c r="B64" s="89" t="s">
        <v>1441</v>
      </c>
      <c r="C64" s="90" t="s">
        <v>1442</v>
      </c>
      <c r="D64" s="91"/>
      <c r="E64" s="92"/>
      <c r="F64" s="93"/>
      <c r="G64" s="94"/>
    </row>
    <row r="65" spans="1:7" s="107" customFormat="1" ht="191.25" hidden="1" outlineLevel="1">
      <c r="A65" s="96" t="str">
        <f>""&amp;$B$64&amp;"."&amp;B65&amp;""</f>
        <v>D.2.1.1.4.S.1</v>
      </c>
      <c r="B65" s="136" t="s">
        <v>197</v>
      </c>
      <c r="C65" s="110" t="s">
        <v>1889</v>
      </c>
      <c r="D65" s="111"/>
      <c r="E65" s="130"/>
      <c r="F65" s="106"/>
      <c r="G65" s="106"/>
    </row>
    <row r="66" spans="1:7" s="107" customFormat="1" ht="38.25" hidden="1" outlineLevel="1">
      <c r="A66" s="96" t="str">
        <f>""&amp;$B$64&amp;"."&amp;B66&amp;""</f>
        <v>D.2.1.1.4.S.1.1</v>
      </c>
      <c r="B66" s="136" t="s">
        <v>217</v>
      </c>
      <c r="C66" s="110" t="s">
        <v>1443</v>
      </c>
      <c r="D66" s="117" t="s">
        <v>90</v>
      </c>
      <c r="E66" s="105">
        <v>1</v>
      </c>
      <c r="F66" s="106"/>
      <c r="G66" s="106">
        <f aca="true" t="shared" si="24" ref="G66:G67">E66*F66</f>
        <v>0</v>
      </c>
    </row>
    <row r="67" spans="1:7" s="107" customFormat="1" ht="25.5" hidden="1" outlineLevel="1">
      <c r="A67" s="96" t="str">
        <f aca="true" t="shared" si="25" ref="A67">""&amp;$B$64&amp;"."&amp;B67&amp;""</f>
        <v>D.2.1.1.4.S.1.2</v>
      </c>
      <c r="B67" s="136" t="s">
        <v>218</v>
      </c>
      <c r="C67" s="187" t="s">
        <v>1444</v>
      </c>
      <c r="D67" s="117" t="s">
        <v>90</v>
      </c>
      <c r="E67" s="105">
        <v>1</v>
      </c>
      <c r="F67" s="106"/>
      <c r="G67" s="106">
        <f t="shared" si="24"/>
        <v>0</v>
      </c>
    </row>
    <row r="68" spans="1:7" s="95" customFormat="1" ht="15" collapsed="1">
      <c r="A68" s="88" t="str">
        <f aca="true" t="shared" si="26" ref="A68">B68</f>
        <v>D.2.1.1.5</v>
      </c>
      <c r="B68" s="89" t="s">
        <v>1445</v>
      </c>
      <c r="C68" s="90" t="s">
        <v>1680</v>
      </c>
      <c r="D68" s="91"/>
      <c r="E68" s="92"/>
      <c r="F68" s="93"/>
      <c r="G68" s="94"/>
    </row>
    <row r="69" spans="1:7" s="107" customFormat="1" ht="408" hidden="1" outlineLevel="1">
      <c r="A69" s="96" t="str">
        <f>""&amp;$B$64&amp;"."&amp;B69&amp;""</f>
        <v>D.2.1.1.4.S.1</v>
      </c>
      <c r="B69" s="136" t="s">
        <v>197</v>
      </c>
      <c r="C69" s="110" t="s">
        <v>1446</v>
      </c>
      <c r="D69" s="117" t="s">
        <v>90</v>
      </c>
      <c r="E69" s="105">
        <v>1</v>
      </c>
      <c r="F69" s="106"/>
      <c r="G69" s="106">
        <f>E69*F69</f>
        <v>0</v>
      </c>
    </row>
    <row r="70" spans="1:7" s="107" customFormat="1" ht="344.25" hidden="1" outlineLevel="1">
      <c r="A70" s="96" t="str">
        <f aca="true" t="shared" si="27" ref="A70:A78">""&amp;$B$64&amp;"."&amp;B70&amp;""</f>
        <v>D.2.1.1.4.S.2</v>
      </c>
      <c r="B70" s="136" t="s">
        <v>198</v>
      </c>
      <c r="C70" s="110" t="s">
        <v>2011</v>
      </c>
      <c r="D70" s="117"/>
      <c r="E70" s="105"/>
      <c r="F70" s="106"/>
      <c r="G70" s="106"/>
    </row>
    <row r="71" spans="1:7" s="445" customFormat="1" ht="102" hidden="1" outlineLevel="1">
      <c r="A71" s="454" t="str">
        <f aca="true" t="shared" si="28" ref="A71">""&amp;$B$64&amp;"."&amp;B71&amp;""</f>
        <v>D.2.1.1.4.S.2.1</v>
      </c>
      <c r="B71" s="464" t="s">
        <v>219</v>
      </c>
      <c r="C71" s="110" t="s">
        <v>2012</v>
      </c>
      <c r="D71" s="461" t="s">
        <v>90</v>
      </c>
      <c r="E71" s="105">
        <v>1</v>
      </c>
      <c r="F71" s="106"/>
      <c r="G71" s="106">
        <f aca="true" t="shared" si="29" ref="G71">E71*F71</f>
        <v>0</v>
      </c>
    </row>
    <row r="72" spans="1:7" s="107" customFormat="1" ht="127.5" hidden="1" outlineLevel="1">
      <c r="A72" s="96" t="str">
        <f t="shared" si="27"/>
        <v>D.2.1.1.4.S.3</v>
      </c>
      <c r="B72" s="136" t="s">
        <v>199</v>
      </c>
      <c r="C72" s="110" t="s">
        <v>1663</v>
      </c>
      <c r="D72" s="121"/>
      <c r="E72" s="130"/>
      <c r="F72" s="106"/>
      <c r="G72" s="106"/>
    </row>
    <row r="73" spans="1:7" s="107" customFormat="1" ht="15" hidden="1" outlineLevel="1">
      <c r="A73" s="96" t="str">
        <f t="shared" si="27"/>
        <v>D.2.1.1.4.S.3.1</v>
      </c>
      <c r="B73" s="136" t="s">
        <v>261</v>
      </c>
      <c r="C73" s="138" t="s">
        <v>1447</v>
      </c>
      <c r="D73" s="117" t="s">
        <v>90</v>
      </c>
      <c r="E73" s="105">
        <v>1</v>
      </c>
      <c r="F73" s="106"/>
      <c r="G73" s="106">
        <f aca="true" t="shared" si="30" ref="G73:G80">E73*F73</f>
        <v>0</v>
      </c>
    </row>
    <row r="74" spans="1:7" s="107" customFormat="1" ht="15" hidden="1" outlineLevel="1">
      <c r="A74" s="96" t="str">
        <f t="shared" si="27"/>
        <v>D.2.1.1.4.S.3.2</v>
      </c>
      <c r="B74" s="136" t="s">
        <v>262</v>
      </c>
      <c r="C74" s="138" t="s">
        <v>1448</v>
      </c>
      <c r="D74" s="117" t="s">
        <v>90</v>
      </c>
      <c r="E74" s="105">
        <v>1</v>
      </c>
      <c r="F74" s="106"/>
      <c r="G74" s="106">
        <f t="shared" si="30"/>
        <v>0</v>
      </c>
    </row>
    <row r="75" spans="1:7" s="107" customFormat="1" ht="15" hidden="1" outlineLevel="1">
      <c r="A75" s="96" t="str">
        <f t="shared" si="27"/>
        <v>D.2.1.1.4.S.3.3</v>
      </c>
      <c r="B75" s="136" t="s">
        <v>263</v>
      </c>
      <c r="C75" s="138" t="s">
        <v>1449</v>
      </c>
      <c r="D75" s="117" t="s">
        <v>90</v>
      </c>
      <c r="E75" s="105">
        <v>2</v>
      </c>
      <c r="F75" s="106"/>
      <c r="G75" s="106">
        <f t="shared" si="30"/>
        <v>0</v>
      </c>
    </row>
    <row r="76" spans="1:7" s="107" customFormat="1" ht="15" hidden="1" outlineLevel="1">
      <c r="A76" s="96" t="str">
        <f t="shared" si="27"/>
        <v>D.2.1.1.4.S.3.4</v>
      </c>
      <c r="B76" s="136" t="s">
        <v>1402</v>
      </c>
      <c r="C76" s="138" t="s">
        <v>1450</v>
      </c>
      <c r="D76" s="117" t="s">
        <v>90</v>
      </c>
      <c r="E76" s="105">
        <v>1</v>
      </c>
      <c r="F76" s="106"/>
      <c r="G76" s="106">
        <f t="shared" si="30"/>
        <v>0</v>
      </c>
    </row>
    <row r="77" spans="1:7" s="107" customFormat="1" ht="306" hidden="1" outlineLevel="1">
      <c r="A77" s="96" t="str">
        <f t="shared" si="27"/>
        <v>D.2.1.1.4.S.4</v>
      </c>
      <c r="B77" s="136" t="s">
        <v>200</v>
      </c>
      <c r="C77" s="110" t="s">
        <v>1890</v>
      </c>
      <c r="D77" s="117" t="s">
        <v>90</v>
      </c>
      <c r="E77" s="105">
        <v>1</v>
      </c>
      <c r="F77" s="106"/>
      <c r="G77" s="106">
        <f t="shared" si="30"/>
        <v>0</v>
      </c>
    </row>
    <row r="78" spans="1:7" s="107" customFormat="1" ht="306" hidden="1" outlineLevel="1">
      <c r="A78" s="96" t="str">
        <f t="shared" si="27"/>
        <v>D.2.1.1.4.S.5</v>
      </c>
      <c r="B78" s="136" t="s">
        <v>204</v>
      </c>
      <c r="C78" s="110" t="s">
        <v>1891</v>
      </c>
      <c r="D78" s="117" t="s">
        <v>90</v>
      </c>
      <c r="E78" s="105">
        <v>1</v>
      </c>
      <c r="F78" s="106"/>
      <c r="G78" s="106">
        <f t="shared" si="30"/>
        <v>0</v>
      </c>
    </row>
    <row r="79" spans="1:7" s="107" customFormat="1" ht="102" hidden="1" outlineLevel="1">
      <c r="A79" s="96" t="str">
        <f>""&amp;$B$64&amp;"."&amp;B79&amp;""</f>
        <v>D.2.1.1.4.S.6</v>
      </c>
      <c r="B79" s="136" t="s">
        <v>205</v>
      </c>
      <c r="C79" s="110" t="s">
        <v>1892</v>
      </c>
      <c r="D79" s="115" t="s">
        <v>25</v>
      </c>
      <c r="E79" s="105">
        <v>4</v>
      </c>
      <c r="F79" s="106"/>
      <c r="G79" s="106">
        <f t="shared" si="30"/>
        <v>0</v>
      </c>
    </row>
    <row r="80" spans="1:7" s="107" customFormat="1" ht="38.25" hidden="1" outlineLevel="1">
      <c r="A80" s="96" t="str">
        <f>""&amp;$B$64&amp;"."&amp;B80&amp;""</f>
        <v>D.2.1.1.4.S.7</v>
      </c>
      <c r="B80" s="136" t="s">
        <v>206</v>
      </c>
      <c r="C80" s="110" t="s">
        <v>1451</v>
      </c>
      <c r="D80" s="117" t="s">
        <v>90</v>
      </c>
      <c r="E80" s="105">
        <v>1</v>
      </c>
      <c r="F80" s="106"/>
      <c r="G80" s="106">
        <f t="shared" si="30"/>
        <v>0</v>
      </c>
    </row>
    <row r="81" spans="1:7" s="107" customFormat="1" ht="369.75" hidden="1" outlineLevel="1">
      <c r="A81" s="96" t="str">
        <f aca="true" t="shared" si="31" ref="A81:A115">""&amp;$B$68&amp;"."&amp;B81&amp;""</f>
        <v>D.2.1.1.5.S.8</v>
      </c>
      <c r="B81" s="136" t="s">
        <v>207</v>
      </c>
      <c r="C81" s="141" t="s">
        <v>1840</v>
      </c>
      <c r="D81" s="140"/>
      <c r="E81" s="105"/>
      <c r="F81" s="106"/>
      <c r="G81" s="106"/>
    </row>
    <row r="82" spans="1:7" s="107" customFormat="1" ht="369.75" hidden="1" outlineLevel="1">
      <c r="A82" s="96" t="str">
        <f t="shared" si="31"/>
        <v>D.2.1.1.5.S.8.1</v>
      </c>
      <c r="B82" s="136" t="s">
        <v>267</v>
      </c>
      <c r="C82" s="141" t="s">
        <v>1503</v>
      </c>
      <c r="D82" s="140" t="s">
        <v>91</v>
      </c>
      <c r="E82" s="105">
        <v>2</v>
      </c>
      <c r="F82" s="106"/>
      <c r="G82" s="106">
        <f aca="true" t="shared" si="32" ref="G82">E82*F82</f>
        <v>0</v>
      </c>
    </row>
    <row r="83" spans="1:7" s="107" customFormat="1" ht="89.25" hidden="1" outlineLevel="1">
      <c r="A83" s="96" t="str">
        <f t="shared" si="31"/>
        <v>D.2.1.1.5.S.9</v>
      </c>
      <c r="B83" s="136" t="s">
        <v>208</v>
      </c>
      <c r="C83" s="141" t="s">
        <v>1664</v>
      </c>
      <c r="D83" s="140"/>
      <c r="E83" s="105"/>
      <c r="F83" s="106"/>
      <c r="G83" s="106"/>
    </row>
    <row r="84" spans="1:7" s="107" customFormat="1" ht="15" hidden="1" outlineLevel="1">
      <c r="A84" s="96" t="str">
        <f t="shared" si="31"/>
        <v>D.2.1.1.5.S.9.1</v>
      </c>
      <c r="B84" s="136" t="s">
        <v>326</v>
      </c>
      <c r="C84" s="195" t="s">
        <v>100</v>
      </c>
      <c r="D84" s="140"/>
      <c r="E84" s="105"/>
      <c r="F84" s="106"/>
      <c r="G84" s="106"/>
    </row>
    <row r="85" spans="1:7" s="107" customFormat="1" ht="15" hidden="1" outlineLevel="1">
      <c r="A85" s="96" t="str">
        <f t="shared" si="31"/>
        <v>D.2.1.1.5.S.9.1.1</v>
      </c>
      <c r="B85" s="136" t="s">
        <v>1452</v>
      </c>
      <c r="C85" s="141" t="s">
        <v>1453</v>
      </c>
      <c r="D85" s="140" t="s">
        <v>90</v>
      </c>
      <c r="E85" s="105">
        <v>1</v>
      </c>
      <c r="F85" s="106"/>
      <c r="G85" s="106">
        <f aca="true" t="shared" si="33" ref="G85">E85*F85</f>
        <v>0</v>
      </c>
    </row>
    <row r="86" spans="1:7" s="107" customFormat="1" ht="331.5" hidden="1" outlineLevel="1">
      <c r="A86" s="96" t="str">
        <f t="shared" si="31"/>
        <v>D.2.1.1.5.S.9.1.2</v>
      </c>
      <c r="B86" s="136" t="s">
        <v>1454</v>
      </c>
      <c r="C86" s="141" t="s">
        <v>1455</v>
      </c>
      <c r="D86" s="140" t="s">
        <v>90</v>
      </c>
      <c r="E86" s="105">
        <v>2</v>
      </c>
      <c r="F86" s="106"/>
      <c r="G86" s="106">
        <f aca="true" t="shared" si="34" ref="G86:G88">E86*F86</f>
        <v>0</v>
      </c>
    </row>
    <row r="87" spans="1:7" s="107" customFormat="1" ht="267.75" hidden="1" outlineLevel="1">
      <c r="A87" s="96" t="str">
        <f t="shared" si="31"/>
        <v>D.2.1.1.5.S.9.1.3</v>
      </c>
      <c r="B87" s="136" t="s">
        <v>1456</v>
      </c>
      <c r="C87" s="141" t="s">
        <v>1457</v>
      </c>
      <c r="D87" s="140" t="s">
        <v>90</v>
      </c>
      <c r="E87" s="105">
        <v>2</v>
      </c>
      <c r="F87" s="106"/>
      <c r="G87" s="106">
        <f t="shared" si="34"/>
        <v>0</v>
      </c>
    </row>
    <row r="88" spans="1:7" s="107" customFormat="1" ht="15" hidden="1" outlineLevel="1">
      <c r="A88" s="96" t="str">
        <f t="shared" si="31"/>
        <v>D.2.1.1.5.S.9.1.4</v>
      </c>
      <c r="B88" s="136" t="s">
        <v>1458</v>
      </c>
      <c r="C88" s="141" t="s">
        <v>1459</v>
      </c>
      <c r="D88" s="140" t="s">
        <v>90</v>
      </c>
      <c r="E88" s="105">
        <v>1</v>
      </c>
      <c r="F88" s="106"/>
      <c r="G88" s="106">
        <f t="shared" si="34"/>
        <v>0</v>
      </c>
    </row>
    <row r="89" spans="1:7" s="107" customFormat="1" ht="51" hidden="1" outlineLevel="1">
      <c r="A89" s="96" t="str">
        <f t="shared" si="31"/>
        <v>D.2.1.1.5.S.10</v>
      </c>
      <c r="B89" s="136" t="s">
        <v>209</v>
      </c>
      <c r="C89" s="141" t="s">
        <v>1665</v>
      </c>
      <c r="D89" s="141"/>
      <c r="E89" s="105"/>
      <c r="F89" s="106"/>
      <c r="G89" s="106"/>
    </row>
    <row r="90" spans="1:7" s="107" customFormat="1" ht="15" hidden="1" outlineLevel="1">
      <c r="A90" s="96" t="str">
        <f t="shared" si="31"/>
        <v>D.2.1.1.5.S.10.1</v>
      </c>
      <c r="B90" s="136" t="s">
        <v>329</v>
      </c>
      <c r="C90" s="195" t="s">
        <v>100</v>
      </c>
      <c r="D90" s="140"/>
      <c r="E90" s="105"/>
      <c r="F90" s="106"/>
      <c r="G90" s="106"/>
    </row>
    <row r="91" spans="1:7" s="107" customFormat="1" ht="15" hidden="1" outlineLevel="1">
      <c r="A91" s="96" t="str">
        <f t="shared" si="31"/>
        <v>D.2.1.1.5.S.10.1.1</v>
      </c>
      <c r="B91" s="136" t="s">
        <v>1460</v>
      </c>
      <c r="C91" s="141" t="s">
        <v>1461</v>
      </c>
      <c r="D91" s="140" t="s">
        <v>90</v>
      </c>
      <c r="E91" s="105">
        <v>2</v>
      </c>
      <c r="F91" s="106"/>
      <c r="G91" s="106">
        <f aca="true" t="shared" si="35" ref="G91:G102">E91*F91</f>
        <v>0</v>
      </c>
    </row>
    <row r="92" spans="1:7" s="107" customFormat="1" ht="15" hidden="1" outlineLevel="1">
      <c r="A92" s="96" t="str">
        <f t="shared" si="31"/>
        <v>D.2.1.1.5.S.10.1.2</v>
      </c>
      <c r="B92" s="136" t="s">
        <v>1462</v>
      </c>
      <c r="C92" s="141" t="s">
        <v>1463</v>
      </c>
      <c r="D92" s="140" t="s">
        <v>90</v>
      </c>
      <c r="E92" s="105">
        <v>2</v>
      </c>
      <c r="F92" s="106"/>
      <c r="G92" s="106">
        <f t="shared" si="35"/>
        <v>0</v>
      </c>
    </row>
    <row r="93" spans="1:7" s="107" customFormat="1" ht="15" hidden="1" outlineLevel="1">
      <c r="A93" s="96" t="str">
        <f t="shared" si="31"/>
        <v>D.2.1.1.5.S.10.1.3</v>
      </c>
      <c r="B93" s="136" t="s">
        <v>1464</v>
      </c>
      <c r="C93" s="141" t="s">
        <v>1465</v>
      </c>
      <c r="D93" s="140" t="s">
        <v>90</v>
      </c>
      <c r="E93" s="105">
        <v>2</v>
      </c>
      <c r="F93" s="106"/>
      <c r="G93" s="106">
        <f t="shared" si="35"/>
        <v>0</v>
      </c>
    </row>
    <row r="94" spans="1:7" s="107" customFormat="1" ht="15" hidden="1" outlineLevel="1">
      <c r="A94" s="96" t="str">
        <f t="shared" si="31"/>
        <v>D.2.1.1.5.S.10.1.4</v>
      </c>
      <c r="B94" s="136" t="s">
        <v>1466</v>
      </c>
      <c r="C94" s="141" t="s">
        <v>1467</v>
      </c>
      <c r="D94" s="140" t="s">
        <v>90</v>
      </c>
      <c r="E94" s="105">
        <v>1</v>
      </c>
      <c r="F94" s="106"/>
      <c r="G94" s="106">
        <f t="shared" si="35"/>
        <v>0</v>
      </c>
    </row>
    <row r="95" spans="1:7" s="107" customFormat="1" ht="15" hidden="1" outlineLevel="1">
      <c r="A95" s="96" t="str">
        <f t="shared" si="31"/>
        <v>D.2.1.1.5.S.10.1.5</v>
      </c>
      <c r="B95" s="136" t="s">
        <v>1468</v>
      </c>
      <c r="C95" s="141" t="s">
        <v>1469</v>
      </c>
      <c r="D95" s="140" t="s">
        <v>90</v>
      </c>
      <c r="E95" s="105">
        <v>1</v>
      </c>
      <c r="F95" s="106"/>
      <c r="G95" s="106">
        <f t="shared" si="35"/>
        <v>0</v>
      </c>
    </row>
    <row r="96" spans="1:7" s="107" customFormat="1" ht="15" hidden="1" outlineLevel="1">
      <c r="A96" s="96" t="str">
        <f t="shared" si="31"/>
        <v>D.2.1.1.5.S.10.1.6</v>
      </c>
      <c r="B96" s="136" t="s">
        <v>1470</v>
      </c>
      <c r="C96" s="141" t="s">
        <v>1471</v>
      </c>
      <c r="D96" s="140" t="s">
        <v>90</v>
      </c>
      <c r="E96" s="105">
        <v>1</v>
      </c>
      <c r="F96" s="106"/>
      <c r="G96" s="106">
        <f t="shared" si="35"/>
        <v>0</v>
      </c>
    </row>
    <row r="97" spans="1:7" s="107" customFormat="1" ht="15" hidden="1" outlineLevel="1">
      <c r="A97" s="96" t="str">
        <f t="shared" si="31"/>
        <v>D.2.1.1.5.S.10.1.7</v>
      </c>
      <c r="B97" s="136" t="s">
        <v>1472</v>
      </c>
      <c r="C97" s="226" t="s">
        <v>1473</v>
      </c>
      <c r="D97" s="227" t="s">
        <v>90</v>
      </c>
      <c r="E97" s="105">
        <v>3</v>
      </c>
      <c r="F97" s="106"/>
      <c r="G97" s="106">
        <f t="shared" si="35"/>
        <v>0</v>
      </c>
    </row>
    <row r="98" spans="1:7" s="107" customFormat="1" ht="15" hidden="1" outlineLevel="1">
      <c r="A98" s="96" t="str">
        <f t="shared" si="31"/>
        <v>D.2.1.1.5.S.10.1.8</v>
      </c>
      <c r="B98" s="136" t="s">
        <v>1474</v>
      </c>
      <c r="C98" s="226" t="s">
        <v>1475</v>
      </c>
      <c r="D98" s="227" t="s">
        <v>90</v>
      </c>
      <c r="E98" s="105">
        <v>1</v>
      </c>
      <c r="F98" s="106"/>
      <c r="G98" s="106">
        <f t="shared" si="35"/>
        <v>0</v>
      </c>
    </row>
    <row r="99" spans="1:7" s="107" customFormat="1" ht="15" hidden="1" outlineLevel="1">
      <c r="A99" s="96" t="str">
        <f t="shared" si="31"/>
        <v>D.2.1.1.5.S.10.1.9</v>
      </c>
      <c r="B99" s="136" t="s">
        <v>1476</v>
      </c>
      <c r="C99" s="226" t="s">
        <v>1477</v>
      </c>
      <c r="D99" s="227" t="s">
        <v>90</v>
      </c>
      <c r="E99" s="105">
        <v>2</v>
      </c>
      <c r="F99" s="106"/>
      <c r="G99" s="106">
        <f t="shared" si="35"/>
        <v>0</v>
      </c>
    </row>
    <row r="100" spans="1:7" s="107" customFormat="1" ht="15" hidden="1" outlineLevel="1">
      <c r="A100" s="96" t="str">
        <f t="shared" si="31"/>
        <v>D.2.1.1.5.S.10.1.10</v>
      </c>
      <c r="B100" s="136" t="s">
        <v>1478</v>
      </c>
      <c r="C100" s="226" t="s">
        <v>1479</v>
      </c>
      <c r="D100" s="227" t="s">
        <v>90</v>
      </c>
      <c r="E100" s="105">
        <v>1</v>
      </c>
      <c r="F100" s="106"/>
      <c r="G100" s="106">
        <f t="shared" si="35"/>
        <v>0</v>
      </c>
    </row>
    <row r="101" spans="1:7" s="107" customFormat="1" ht="15" hidden="1" outlineLevel="1">
      <c r="A101" s="96" t="str">
        <f t="shared" si="31"/>
        <v>D.2.1.1.5.S.10.1.11</v>
      </c>
      <c r="B101" s="136" t="s">
        <v>1480</v>
      </c>
      <c r="C101" s="226" t="s">
        <v>1481</v>
      </c>
      <c r="D101" s="227" t="s">
        <v>90</v>
      </c>
      <c r="E101" s="105">
        <v>1</v>
      </c>
      <c r="F101" s="106"/>
      <c r="G101" s="106">
        <f t="shared" si="35"/>
        <v>0</v>
      </c>
    </row>
    <row r="102" spans="1:7" s="107" customFormat="1" ht="15" hidden="1" outlineLevel="1">
      <c r="A102" s="96" t="str">
        <f t="shared" si="31"/>
        <v>D.2.1.1.5.S.10.1.12</v>
      </c>
      <c r="B102" s="136" t="s">
        <v>1482</v>
      </c>
      <c r="C102" s="226" t="s">
        <v>1483</v>
      </c>
      <c r="D102" s="227" t="s">
        <v>90</v>
      </c>
      <c r="E102" s="105">
        <v>1</v>
      </c>
      <c r="F102" s="106"/>
      <c r="G102" s="106">
        <f t="shared" si="35"/>
        <v>0</v>
      </c>
    </row>
    <row r="103" spans="1:7" s="107" customFormat="1" ht="153" hidden="1" outlineLevel="1">
      <c r="A103" s="96" t="str">
        <f t="shared" si="31"/>
        <v>D.2.1.1.5.S.11</v>
      </c>
      <c r="B103" s="136" t="s">
        <v>210</v>
      </c>
      <c r="C103" s="141" t="s">
        <v>1666</v>
      </c>
      <c r="D103" s="140"/>
      <c r="E103" s="105"/>
      <c r="F103" s="106"/>
      <c r="G103" s="106"/>
    </row>
    <row r="104" spans="1:7" s="107" customFormat="1" ht="15" hidden="1" outlineLevel="1">
      <c r="A104" s="96" t="str">
        <f t="shared" si="31"/>
        <v>D.2.1.1.5.S.11.1</v>
      </c>
      <c r="B104" s="136" t="s">
        <v>315</v>
      </c>
      <c r="C104" s="141" t="s">
        <v>1798</v>
      </c>
      <c r="D104" s="140" t="s">
        <v>90</v>
      </c>
      <c r="E104" s="105">
        <v>2</v>
      </c>
      <c r="F104" s="106"/>
      <c r="G104" s="106">
        <f aca="true" t="shared" si="36" ref="G104:G116">E104*F104</f>
        <v>0</v>
      </c>
    </row>
    <row r="105" spans="1:7" s="107" customFormat="1" ht="15" hidden="1" outlineLevel="1">
      <c r="A105" s="96" t="str">
        <f t="shared" si="31"/>
        <v>D.2.1.1.5.S.11.2</v>
      </c>
      <c r="B105" s="136" t="s">
        <v>316</v>
      </c>
      <c r="C105" s="141" t="s">
        <v>1799</v>
      </c>
      <c r="D105" s="140" t="s">
        <v>90</v>
      </c>
      <c r="E105" s="105">
        <v>3</v>
      </c>
      <c r="F105" s="106"/>
      <c r="G105" s="106">
        <f t="shared" si="36"/>
        <v>0</v>
      </c>
    </row>
    <row r="106" spans="1:7" s="107" customFormat="1" ht="15" hidden="1" outlineLevel="1">
      <c r="A106" s="96" t="str">
        <f t="shared" si="31"/>
        <v>D.2.1.1.5.S.11.3</v>
      </c>
      <c r="B106" s="136" t="s">
        <v>1153</v>
      </c>
      <c r="C106" s="141" t="s">
        <v>1800</v>
      </c>
      <c r="D106" s="140" t="s">
        <v>90</v>
      </c>
      <c r="E106" s="105">
        <v>1</v>
      </c>
      <c r="F106" s="106"/>
      <c r="G106" s="106">
        <f t="shared" si="36"/>
        <v>0</v>
      </c>
    </row>
    <row r="107" spans="1:7" s="107" customFormat="1" ht="89.25" hidden="1" outlineLevel="1">
      <c r="A107" s="96" t="str">
        <f t="shared" si="31"/>
        <v>D.2.1.1.5.S.12</v>
      </c>
      <c r="B107" s="136" t="s">
        <v>211</v>
      </c>
      <c r="C107" s="141" t="s">
        <v>1801</v>
      </c>
      <c r="D107" s="227" t="s">
        <v>90</v>
      </c>
      <c r="E107" s="105">
        <v>1</v>
      </c>
      <c r="F107" s="106"/>
      <c r="G107" s="106">
        <f t="shared" si="36"/>
        <v>0</v>
      </c>
    </row>
    <row r="108" spans="1:7" s="107" customFormat="1" ht="51" hidden="1" outlineLevel="1">
      <c r="A108" s="96" t="str">
        <f t="shared" si="31"/>
        <v>D.2.1.1.5.S.13</v>
      </c>
      <c r="B108" s="136" t="s">
        <v>212</v>
      </c>
      <c r="C108" s="141" t="s">
        <v>1667</v>
      </c>
      <c r="D108" s="227"/>
      <c r="E108" s="105"/>
      <c r="F108" s="106"/>
      <c r="G108" s="106"/>
    </row>
    <row r="109" spans="1:7" s="107" customFormat="1" ht="25.5" hidden="1" outlineLevel="1">
      <c r="A109" s="96" t="str">
        <f t="shared" si="31"/>
        <v>D.2.1.1.5.S.13.1</v>
      </c>
      <c r="B109" s="136" t="s">
        <v>270</v>
      </c>
      <c r="C109" s="141" t="s">
        <v>1484</v>
      </c>
      <c r="D109" s="227" t="s">
        <v>90</v>
      </c>
      <c r="E109" s="105">
        <v>1</v>
      </c>
      <c r="F109" s="106"/>
      <c r="G109" s="106">
        <f t="shared" si="36"/>
        <v>0</v>
      </c>
    </row>
    <row r="110" spans="1:7" s="107" customFormat="1" ht="15" hidden="1" outlineLevel="1">
      <c r="A110" s="96" t="str">
        <f t="shared" si="31"/>
        <v>D.2.1.1.5.S.13.2</v>
      </c>
      <c r="B110" s="136" t="s">
        <v>271</v>
      </c>
      <c r="C110" s="228" t="s">
        <v>1485</v>
      </c>
      <c r="D110" s="227" t="s">
        <v>90</v>
      </c>
      <c r="E110" s="105">
        <v>1</v>
      </c>
      <c r="F110" s="106"/>
      <c r="G110" s="106">
        <f t="shared" si="36"/>
        <v>0</v>
      </c>
    </row>
    <row r="111" spans="1:7" s="107" customFormat="1" ht="25.5" hidden="1" outlineLevel="1">
      <c r="A111" s="96" t="str">
        <f t="shared" si="31"/>
        <v>D.2.1.1.5.S.13.3</v>
      </c>
      <c r="B111" s="136" t="s">
        <v>445</v>
      </c>
      <c r="C111" s="228" t="s">
        <v>1486</v>
      </c>
      <c r="D111" s="227" t="s">
        <v>90</v>
      </c>
      <c r="E111" s="105">
        <v>1</v>
      </c>
      <c r="F111" s="106"/>
      <c r="G111" s="106">
        <f t="shared" si="36"/>
        <v>0</v>
      </c>
    </row>
    <row r="112" spans="1:7" s="107" customFormat="1" ht="38.25" hidden="1" outlineLevel="1">
      <c r="A112" s="96" t="str">
        <f t="shared" si="31"/>
        <v>D.2.1.1.5.S.14</v>
      </c>
      <c r="B112" s="136" t="s">
        <v>213</v>
      </c>
      <c r="C112" s="141" t="s">
        <v>1668</v>
      </c>
      <c r="D112" s="227"/>
      <c r="E112" s="105"/>
      <c r="F112" s="106"/>
      <c r="G112" s="106"/>
    </row>
    <row r="113" spans="1:7" s="107" customFormat="1" ht="15" hidden="1" outlineLevel="1">
      <c r="A113" s="96" t="str">
        <f t="shared" si="31"/>
        <v>D.2.1.1.5.S.14.1</v>
      </c>
      <c r="B113" s="136" t="s">
        <v>420</v>
      </c>
      <c r="C113" s="141" t="s">
        <v>1487</v>
      </c>
      <c r="D113" s="227" t="s">
        <v>90</v>
      </c>
      <c r="E113" s="105">
        <v>1</v>
      </c>
      <c r="F113" s="106"/>
      <c r="G113" s="106">
        <f t="shared" si="36"/>
        <v>0</v>
      </c>
    </row>
    <row r="114" spans="1:7" s="107" customFormat="1" ht="15" hidden="1" outlineLevel="1">
      <c r="A114" s="96" t="str">
        <f t="shared" si="31"/>
        <v>D.2.1.1.5.S.14.2</v>
      </c>
      <c r="B114" s="136" t="s">
        <v>421</v>
      </c>
      <c r="C114" s="228" t="s">
        <v>1488</v>
      </c>
      <c r="D114" s="227" t="s">
        <v>90</v>
      </c>
      <c r="E114" s="105">
        <v>1</v>
      </c>
      <c r="F114" s="106"/>
      <c r="G114" s="106">
        <f t="shared" si="36"/>
        <v>0</v>
      </c>
    </row>
    <row r="115" spans="1:7" s="107" customFormat="1" ht="15" hidden="1" outlineLevel="1">
      <c r="A115" s="96" t="str">
        <f t="shared" si="31"/>
        <v>D.2.1.1.5.S.14.3</v>
      </c>
      <c r="B115" s="136" t="s">
        <v>447</v>
      </c>
      <c r="C115" s="228" t="s">
        <v>1489</v>
      </c>
      <c r="D115" s="227" t="s">
        <v>90</v>
      </c>
      <c r="E115" s="105">
        <v>1</v>
      </c>
      <c r="F115" s="106"/>
      <c r="G115" s="106">
        <f t="shared" si="36"/>
        <v>0</v>
      </c>
    </row>
    <row r="116" spans="1:7" s="107" customFormat="1" ht="191.25" hidden="1" outlineLevel="1">
      <c r="A116" s="96" t="str">
        <f>""&amp;$B$68&amp;"."&amp;B116&amp;""</f>
        <v>D.2.1.1.5.S.1.15</v>
      </c>
      <c r="B116" s="136" t="s">
        <v>1023</v>
      </c>
      <c r="C116" s="110" t="s">
        <v>1893</v>
      </c>
      <c r="D116" s="117" t="s">
        <v>91</v>
      </c>
      <c r="E116" s="105">
        <v>1</v>
      </c>
      <c r="F116" s="106"/>
      <c r="G116" s="106">
        <f t="shared" si="36"/>
        <v>0</v>
      </c>
    </row>
    <row r="117" spans="1:7" s="95" customFormat="1" ht="15" collapsed="1">
      <c r="A117" s="88" t="str">
        <f aca="true" t="shared" si="37" ref="A117">B117</f>
        <v>D.2.1.1.6</v>
      </c>
      <c r="B117" s="89" t="s">
        <v>1490</v>
      </c>
      <c r="C117" s="160" t="s">
        <v>111</v>
      </c>
      <c r="D117" s="161"/>
      <c r="E117" s="92"/>
      <c r="F117" s="93"/>
      <c r="G117" s="94"/>
    </row>
    <row r="118" spans="1:7" s="107" customFormat="1" ht="76.5" hidden="1" outlineLevel="1">
      <c r="A118" s="96" t="str">
        <f>""&amp;$B$117&amp;"."&amp;B118&amp;""</f>
        <v>D.2.1.1.6.S.1</v>
      </c>
      <c r="B118" s="136" t="s">
        <v>197</v>
      </c>
      <c r="C118" s="193" t="s">
        <v>1894</v>
      </c>
      <c r="D118" s="111"/>
      <c r="E118" s="105"/>
      <c r="F118" s="106"/>
      <c r="G118" s="106"/>
    </row>
    <row r="119" spans="1:7" s="107" customFormat="1" ht="357" hidden="1" outlineLevel="1">
      <c r="A119" s="96" t="str">
        <f>""&amp;$B$117&amp;"."&amp;B119&amp;""</f>
        <v>D.2.1.1.6.S.1.1</v>
      </c>
      <c r="B119" s="136" t="s">
        <v>217</v>
      </c>
      <c r="C119" s="110" t="s">
        <v>1491</v>
      </c>
      <c r="D119" s="117" t="s">
        <v>91</v>
      </c>
      <c r="E119" s="105">
        <v>1</v>
      </c>
      <c r="F119" s="106"/>
      <c r="G119" s="106">
        <f aca="true" t="shared" si="38" ref="G119:G120">E119*F119</f>
        <v>0</v>
      </c>
    </row>
    <row r="120" spans="1:7" s="107" customFormat="1" ht="382.5" hidden="1" outlineLevel="1">
      <c r="A120" s="96" t="str">
        <f>""&amp;$B117&amp;"."&amp;B120&amp;""</f>
        <v>D.2.1.1.6.S.1.2</v>
      </c>
      <c r="B120" s="136" t="s">
        <v>218</v>
      </c>
      <c r="C120" s="110" t="s">
        <v>1895</v>
      </c>
      <c r="D120" s="117" t="s">
        <v>90</v>
      </c>
      <c r="E120" s="105">
        <v>1</v>
      </c>
      <c r="F120" s="106"/>
      <c r="G120" s="106">
        <f t="shared" si="38"/>
        <v>0</v>
      </c>
    </row>
    <row r="121" spans="1:7" s="107" customFormat="1" ht="127.5" hidden="1" outlineLevel="1">
      <c r="A121" s="96" t="str">
        <f>""&amp;$B117&amp;"."&amp;B121&amp;""</f>
        <v>D.2.1.1.6.S.1.3</v>
      </c>
      <c r="B121" s="136" t="s">
        <v>283</v>
      </c>
      <c r="C121" s="110" t="s">
        <v>1492</v>
      </c>
      <c r="D121" s="121"/>
      <c r="E121" s="130"/>
      <c r="F121" s="106"/>
      <c r="G121" s="106"/>
    </row>
    <row r="122" spans="1:7" s="107" customFormat="1" ht="15" hidden="1" outlineLevel="1">
      <c r="A122" s="96" t="str">
        <f>""&amp;B117&amp;"."&amp;B122&amp;""</f>
        <v>D.2.1.1.6.S.1.3.1</v>
      </c>
      <c r="B122" s="136" t="s">
        <v>1493</v>
      </c>
      <c r="C122" s="138" t="s">
        <v>1447</v>
      </c>
      <c r="D122" s="117" t="s">
        <v>90</v>
      </c>
      <c r="E122" s="105">
        <v>1</v>
      </c>
      <c r="F122" s="106"/>
      <c r="G122" s="106">
        <f aca="true" t="shared" si="39" ref="G122:G129">E122*F122</f>
        <v>0</v>
      </c>
    </row>
    <row r="123" spans="1:7" s="107" customFormat="1" ht="15" hidden="1" outlineLevel="1">
      <c r="A123" s="96" t="str">
        <f>""&amp;B117&amp;"."&amp;B123&amp;""</f>
        <v>D.2.1.1.6.S.1.3.2</v>
      </c>
      <c r="B123" s="136" t="s">
        <v>1494</v>
      </c>
      <c r="C123" s="138" t="s">
        <v>1448</v>
      </c>
      <c r="D123" s="117" t="s">
        <v>90</v>
      </c>
      <c r="E123" s="105">
        <v>1</v>
      </c>
      <c r="F123" s="106"/>
      <c r="G123" s="106">
        <f t="shared" si="39"/>
        <v>0</v>
      </c>
    </row>
    <row r="124" spans="1:7" s="107" customFormat="1" ht="15" hidden="1" outlineLevel="1">
      <c r="A124" s="96" t="str">
        <f>""&amp;B117&amp;"."&amp;B124&amp;""</f>
        <v>D.2.1.1.6.S.1.3.3</v>
      </c>
      <c r="B124" s="136" t="s">
        <v>1495</v>
      </c>
      <c r="C124" s="138" t="s">
        <v>1449</v>
      </c>
      <c r="D124" s="117" t="s">
        <v>90</v>
      </c>
      <c r="E124" s="105">
        <v>2</v>
      </c>
      <c r="F124" s="106"/>
      <c r="G124" s="106">
        <f t="shared" si="39"/>
        <v>0</v>
      </c>
    </row>
    <row r="125" spans="1:7" s="107" customFormat="1" ht="15" hidden="1" outlineLevel="1">
      <c r="A125" s="96" t="str">
        <f>""&amp;B117&amp;"."&amp;B125&amp;""</f>
        <v>D.2.1.1.6.S.1.3.4</v>
      </c>
      <c r="B125" s="136" t="s">
        <v>1496</v>
      </c>
      <c r="C125" s="138" t="s">
        <v>1450</v>
      </c>
      <c r="D125" s="117" t="s">
        <v>90</v>
      </c>
      <c r="E125" s="105">
        <v>1</v>
      </c>
      <c r="F125" s="106"/>
      <c r="G125" s="106">
        <f t="shared" si="39"/>
        <v>0</v>
      </c>
    </row>
    <row r="126" spans="1:7" s="107" customFormat="1" ht="306" hidden="1" outlineLevel="1">
      <c r="A126" s="96" t="str">
        <f>""&amp;B117&amp;"."&amp;B126&amp;""</f>
        <v>D.2.1.1.6.S.1.4</v>
      </c>
      <c r="B126" s="136" t="s">
        <v>1001</v>
      </c>
      <c r="C126" s="110" t="s">
        <v>1497</v>
      </c>
      <c r="D126" s="117" t="s">
        <v>90</v>
      </c>
      <c r="E126" s="105">
        <v>1</v>
      </c>
      <c r="F126" s="106"/>
      <c r="G126" s="106">
        <f t="shared" si="39"/>
        <v>0</v>
      </c>
    </row>
    <row r="127" spans="1:7" s="107" customFormat="1" ht="306" hidden="1" outlineLevel="1">
      <c r="A127" s="96" t="str">
        <f>""&amp;B117&amp;"."&amp;B127&amp;""</f>
        <v>D.2.1.1.6.S.1.5</v>
      </c>
      <c r="B127" s="136" t="s">
        <v>1003</v>
      </c>
      <c r="C127" s="110" t="s">
        <v>1498</v>
      </c>
      <c r="D127" s="117" t="s">
        <v>90</v>
      </c>
      <c r="E127" s="105">
        <v>1</v>
      </c>
      <c r="F127" s="106"/>
      <c r="G127" s="106">
        <f t="shared" si="39"/>
        <v>0</v>
      </c>
    </row>
    <row r="128" spans="1:7" s="107" customFormat="1" ht="102" hidden="1" outlineLevel="1">
      <c r="A128" s="96" t="str">
        <f>""&amp;B117&amp;"."&amp;B128&amp;""</f>
        <v>D.2.1.1.6.S.1.6</v>
      </c>
      <c r="B128" s="136" t="s">
        <v>1005</v>
      </c>
      <c r="C128" s="110" t="s">
        <v>1499</v>
      </c>
      <c r="D128" s="115" t="s">
        <v>25</v>
      </c>
      <c r="E128" s="105">
        <v>4</v>
      </c>
      <c r="F128" s="106"/>
      <c r="G128" s="106">
        <f t="shared" si="39"/>
        <v>0</v>
      </c>
    </row>
    <row r="129" spans="1:7" s="107" customFormat="1" ht="38.25" hidden="1" outlineLevel="1">
      <c r="A129" s="96" t="str">
        <f>""&amp;B117&amp;"."&amp;B129&amp;""</f>
        <v>D.2.1.1.6.S.1.7</v>
      </c>
      <c r="B129" s="136" t="s">
        <v>1007</v>
      </c>
      <c r="C129" s="110" t="s">
        <v>1500</v>
      </c>
      <c r="D129" s="117" t="s">
        <v>90</v>
      </c>
      <c r="E129" s="105">
        <v>1</v>
      </c>
      <c r="F129" s="106"/>
      <c r="G129" s="106">
        <f t="shared" si="39"/>
        <v>0</v>
      </c>
    </row>
    <row r="130" spans="1:7" s="107" customFormat="1" ht="395.25" hidden="1" outlineLevel="1">
      <c r="A130" s="96" t="str">
        <f>""&amp;B117&amp;"."&amp;B130&amp;""</f>
        <v>D.2.1.1.6.S.1.8</v>
      </c>
      <c r="B130" s="136" t="s">
        <v>1009</v>
      </c>
      <c r="C130" s="141" t="s">
        <v>1501</v>
      </c>
      <c r="D130" s="140"/>
      <c r="E130" s="105"/>
      <c r="F130" s="106"/>
      <c r="G130" s="106"/>
    </row>
    <row r="131" spans="1:7" s="107" customFormat="1" ht="369.75" hidden="1" outlineLevel="1">
      <c r="A131" s="96" t="str">
        <f>""&amp;B117&amp;"."&amp;B131&amp;""</f>
        <v>D.2.1.1.6.S.1.8.1</v>
      </c>
      <c r="B131" s="136" t="s">
        <v>1502</v>
      </c>
      <c r="C131" s="141" t="s">
        <v>1503</v>
      </c>
      <c r="D131" s="140" t="s">
        <v>91</v>
      </c>
      <c r="E131" s="105">
        <v>2</v>
      </c>
      <c r="F131" s="106"/>
      <c r="G131" s="106">
        <f aca="true" t="shared" si="40" ref="G131">E131*F131</f>
        <v>0</v>
      </c>
    </row>
    <row r="132" spans="1:7" s="107" customFormat="1" ht="51" hidden="1" outlineLevel="1">
      <c r="A132" s="96" t="str">
        <f>""&amp;$B$117&amp;"."&amp;B132&amp;""</f>
        <v>D.2.1.1.6.S.1.9</v>
      </c>
      <c r="B132" s="136" t="s">
        <v>1011</v>
      </c>
      <c r="C132" s="141" t="s">
        <v>1504</v>
      </c>
      <c r="D132" s="140"/>
      <c r="E132" s="105"/>
      <c r="F132" s="106"/>
      <c r="G132" s="106"/>
    </row>
    <row r="133" spans="1:7" s="107" customFormat="1" ht="15" hidden="1" outlineLevel="1">
      <c r="A133" s="96" t="str">
        <f aca="true" t="shared" si="41" ref="A133">""&amp;$B$117&amp;"."&amp;B133&amp;""</f>
        <v>D.2.1.1.6.S.1.9.1</v>
      </c>
      <c r="B133" s="136" t="s">
        <v>1505</v>
      </c>
      <c r="C133" s="110" t="s">
        <v>379</v>
      </c>
      <c r="D133" s="111" t="s">
        <v>90</v>
      </c>
      <c r="E133" s="105">
        <v>5</v>
      </c>
      <c r="F133" s="106"/>
      <c r="G133" s="106">
        <f aca="true" t="shared" si="42" ref="G133:G134">E133*F133</f>
        <v>0</v>
      </c>
    </row>
    <row r="134" spans="1:7" s="107" customFormat="1" ht="15" hidden="1" outlineLevel="1">
      <c r="A134" s="96" t="str">
        <f>""&amp;$B$117&amp;"."&amp;B134&amp;""</f>
        <v>D.2.1.1.6.S.1.9.2</v>
      </c>
      <c r="B134" s="136" t="s">
        <v>1506</v>
      </c>
      <c r="C134" s="110" t="s">
        <v>1802</v>
      </c>
      <c r="D134" s="111" t="s">
        <v>90</v>
      </c>
      <c r="E134" s="105">
        <v>1</v>
      </c>
      <c r="F134" s="106"/>
      <c r="G134" s="106">
        <f t="shared" si="42"/>
        <v>0</v>
      </c>
    </row>
    <row r="135" spans="1:7" s="107" customFormat="1" ht="89.25" hidden="1" outlineLevel="1">
      <c r="A135" s="96" t="str">
        <f>""&amp;$B$117&amp;"."&amp;B135&amp;""</f>
        <v>D.2.1.1.6.S.1.10</v>
      </c>
      <c r="B135" s="136" t="s">
        <v>1013</v>
      </c>
      <c r="C135" s="229" t="s">
        <v>1507</v>
      </c>
      <c r="D135" s="140"/>
      <c r="E135" s="105"/>
      <c r="F135" s="106"/>
      <c r="G135" s="106"/>
    </row>
    <row r="136" spans="1:7" s="107" customFormat="1" ht="15" hidden="1" outlineLevel="1">
      <c r="A136" s="96" t="str">
        <f>""&amp;$B$117&amp;"."&amp;B136&amp;""</f>
        <v>D.2.1.1.6.S.10.1</v>
      </c>
      <c r="B136" s="136" t="s">
        <v>329</v>
      </c>
      <c r="C136" s="110" t="s">
        <v>1508</v>
      </c>
      <c r="D136" s="111" t="s">
        <v>90</v>
      </c>
      <c r="E136" s="105">
        <v>3</v>
      </c>
      <c r="F136" s="106"/>
      <c r="G136" s="106">
        <f aca="true" t="shared" si="43" ref="G136:G137">E136*F136</f>
        <v>0</v>
      </c>
    </row>
    <row r="137" spans="1:7" s="107" customFormat="1" ht="15" hidden="1" outlineLevel="1">
      <c r="A137" s="96" t="str">
        <f>""&amp;$B$117&amp;"."&amp;B137&amp;""</f>
        <v>D.2.1.1.6.S.10.2</v>
      </c>
      <c r="B137" s="136" t="s">
        <v>330</v>
      </c>
      <c r="C137" s="110" t="s">
        <v>379</v>
      </c>
      <c r="D137" s="111" t="s">
        <v>90</v>
      </c>
      <c r="E137" s="105">
        <v>15</v>
      </c>
      <c r="F137" s="106"/>
      <c r="G137" s="106">
        <f t="shared" si="43"/>
        <v>0</v>
      </c>
    </row>
    <row r="138" spans="1:7" s="107" customFormat="1" ht="153" hidden="1" outlineLevel="1">
      <c r="A138" s="96" t="str">
        <f>""&amp;$B$117&amp;"."&amp;B138&amp;""</f>
        <v>D.2.1.1.6.S.1.11</v>
      </c>
      <c r="B138" s="136" t="s">
        <v>1015</v>
      </c>
      <c r="C138" s="141" t="s">
        <v>1509</v>
      </c>
      <c r="D138" s="140"/>
      <c r="E138" s="105"/>
      <c r="F138" s="106"/>
      <c r="G138" s="106"/>
    </row>
    <row r="139" spans="1:7" s="107" customFormat="1" ht="15" hidden="1" outlineLevel="1">
      <c r="A139" s="96" t="str">
        <f>""&amp;B117&amp;"."&amp;B139&amp;""</f>
        <v>D.2.1.1.6.S.1.11.1</v>
      </c>
      <c r="B139" s="136" t="s">
        <v>1510</v>
      </c>
      <c r="C139" s="141" t="s">
        <v>1803</v>
      </c>
      <c r="D139" s="140" t="s">
        <v>90</v>
      </c>
      <c r="E139" s="105">
        <v>2</v>
      </c>
      <c r="F139" s="106"/>
      <c r="G139" s="106">
        <f aca="true" t="shared" si="44" ref="G139:G144">E139*F139</f>
        <v>0</v>
      </c>
    </row>
    <row r="140" spans="1:7" s="107" customFormat="1" ht="15" hidden="1" outlineLevel="1">
      <c r="A140" s="96" t="str">
        <f>""&amp;B117&amp;"."&amp;B140&amp;""</f>
        <v>D.2.1.1.6.S.1.11.2</v>
      </c>
      <c r="B140" s="136" t="s">
        <v>1511</v>
      </c>
      <c r="C140" s="141" t="s">
        <v>1804</v>
      </c>
      <c r="D140" s="140" t="s">
        <v>90</v>
      </c>
      <c r="E140" s="105">
        <v>3</v>
      </c>
      <c r="F140" s="106"/>
      <c r="G140" s="106">
        <f t="shared" si="44"/>
        <v>0</v>
      </c>
    </row>
    <row r="141" spans="1:7" s="107" customFormat="1" ht="15" hidden="1" outlineLevel="1">
      <c r="A141" s="96" t="str">
        <f>""&amp;B117&amp;"."&amp;B141&amp;""</f>
        <v>D.2.1.1.6.S.1.11.3</v>
      </c>
      <c r="B141" s="136" t="s">
        <v>1512</v>
      </c>
      <c r="C141" s="141" t="s">
        <v>1805</v>
      </c>
      <c r="D141" s="140" t="s">
        <v>90</v>
      </c>
      <c r="E141" s="105">
        <v>1</v>
      </c>
      <c r="F141" s="106"/>
      <c r="G141" s="106">
        <f t="shared" si="44"/>
        <v>0</v>
      </c>
    </row>
    <row r="142" spans="1:7" s="107" customFormat="1" ht="114.75" hidden="1" outlineLevel="1">
      <c r="A142" s="96" t="str">
        <f>""&amp;$B$117&amp;"."&amp;B142&amp;""</f>
        <v>D.2.1.1.6.S.1.12</v>
      </c>
      <c r="B142" s="136" t="s">
        <v>1017</v>
      </c>
      <c r="C142" s="110" t="s">
        <v>1513</v>
      </c>
      <c r="D142" s="117" t="s">
        <v>91</v>
      </c>
      <c r="E142" s="105">
        <v>1</v>
      </c>
      <c r="F142" s="106"/>
      <c r="G142" s="106">
        <f t="shared" si="44"/>
        <v>0</v>
      </c>
    </row>
    <row r="143" spans="1:7" s="107" customFormat="1" ht="114.75" hidden="1" outlineLevel="1">
      <c r="A143" s="96" t="str">
        <f>""&amp;$B$117&amp;"."&amp;B143&amp;""</f>
        <v>D.2.1.1.6.S.1.13</v>
      </c>
      <c r="B143" s="136" t="s">
        <v>1019</v>
      </c>
      <c r="C143" s="110" t="s">
        <v>1514</v>
      </c>
      <c r="D143" s="117" t="s">
        <v>91</v>
      </c>
      <c r="E143" s="105">
        <v>1</v>
      </c>
      <c r="F143" s="106"/>
      <c r="G143" s="106">
        <f t="shared" si="44"/>
        <v>0</v>
      </c>
    </row>
    <row r="144" spans="1:7" s="107" customFormat="1" ht="191.25" hidden="1" outlineLevel="1">
      <c r="A144" s="96" t="str">
        <f>""&amp;$B$117&amp;"."&amp;B144&amp;""</f>
        <v>D.2.1.1.6.S.1.14</v>
      </c>
      <c r="B144" s="136" t="s">
        <v>1021</v>
      </c>
      <c r="C144" s="110" t="s">
        <v>1515</v>
      </c>
      <c r="D144" s="117" t="s">
        <v>91</v>
      </c>
      <c r="E144" s="105">
        <v>1</v>
      </c>
      <c r="F144" s="106"/>
      <c r="G144" s="106">
        <f t="shared" si="44"/>
        <v>0</v>
      </c>
    </row>
    <row r="145" spans="1:7" s="95" customFormat="1" ht="15" collapsed="1">
      <c r="A145" s="88" t="str">
        <f aca="true" t="shared" si="45" ref="A145">B145</f>
        <v>D.2.1.2.7</v>
      </c>
      <c r="B145" s="89" t="s">
        <v>1516</v>
      </c>
      <c r="C145" s="90" t="s">
        <v>21</v>
      </c>
      <c r="D145" s="91"/>
      <c r="E145" s="92"/>
      <c r="F145" s="93"/>
      <c r="G145" s="94"/>
    </row>
    <row r="146" spans="1:7" s="107" customFormat="1" ht="51" hidden="1" outlineLevel="1">
      <c r="A146" s="96" t="str">
        <f>""&amp;$B$145&amp;"."&amp;B146&amp;""</f>
        <v>D.2.1.2.7.S.1</v>
      </c>
      <c r="B146" s="136" t="s">
        <v>197</v>
      </c>
      <c r="C146" s="141" t="s">
        <v>1398</v>
      </c>
      <c r="D146" s="140" t="s">
        <v>91</v>
      </c>
      <c r="E146" s="105">
        <v>1</v>
      </c>
      <c r="F146" s="106"/>
      <c r="G146" s="106">
        <f aca="true" t="shared" si="46" ref="G146:G163">E146*F146</f>
        <v>0</v>
      </c>
    </row>
    <row r="147" spans="1:7" s="107" customFormat="1" ht="114.75" hidden="1" outlineLevel="1">
      <c r="A147" s="96" t="str">
        <f>""&amp;$B$145&amp;"."&amp;B147&amp;""</f>
        <v>D.2.1.2.7.S.2</v>
      </c>
      <c r="B147" s="136" t="s">
        <v>198</v>
      </c>
      <c r="C147" s="383" t="s">
        <v>2013</v>
      </c>
      <c r="D147" s="140" t="s">
        <v>90</v>
      </c>
      <c r="E147" s="105">
        <v>1</v>
      </c>
      <c r="F147" s="106"/>
      <c r="G147" s="106">
        <f t="shared" si="46"/>
        <v>0</v>
      </c>
    </row>
    <row r="148" spans="1:7" s="107" customFormat="1" ht="204" hidden="1" outlineLevel="1">
      <c r="A148" s="152" t="str">
        <f>""&amp;$B$145&amp;"."&amp;B148&amp;""</f>
        <v>D.2.1.2.7.S.3</v>
      </c>
      <c r="B148" s="153" t="s">
        <v>199</v>
      </c>
      <c r="C148" s="192" t="s">
        <v>1896</v>
      </c>
      <c r="D148" s="194" t="s">
        <v>91</v>
      </c>
      <c r="E148" s="156">
        <v>1</v>
      </c>
      <c r="F148" s="157"/>
      <c r="G148" s="157">
        <f t="shared" si="46"/>
        <v>0</v>
      </c>
    </row>
    <row r="149" spans="1:7" s="107" customFormat="1" ht="38.25" hidden="1" outlineLevel="1">
      <c r="A149" s="152" t="str">
        <f>""&amp;$B$145&amp;"."&amp;B149&amp;""</f>
        <v>D.2.1.2.7.S.4</v>
      </c>
      <c r="B149" s="153" t="s">
        <v>200</v>
      </c>
      <c r="C149" s="192" t="s">
        <v>1806</v>
      </c>
      <c r="D149" s="194"/>
      <c r="E149" s="156"/>
      <c r="F149" s="157"/>
      <c r="G149" s="157"/>
    </row>
    <row r="150" spans="1:7" s="107" customFormat="1" ht="40.5" hidden="1" outlineLevel="1">
      <c r="A150" s="152" t="str">
        <f>""&amp;$B$145&amp;"."&amp;B150&amp;""</f>
        <v>D.2.1.2.7.S.4.1</v>
      </c>
      <c r="B150" s="153" t="s">
        <v>231</v>
      </c>
      <c r="C150" s="192" t="s">
        <v>1897</v>
      </c>
      <c r="D150" s="194" t="s">
        <v>24</v>
      </c>
      <c r="E150" s="156">
        <v>20</v>
      </c>
      <c r="F150" s="157"/>
      <c r="G150" s="157">
        <f t="shared" si="46"/>
        <v>0</v>
      </c>
    </row>
    <row r="151" spans="1:7" s="107" customFormat="1" ht="63.75" hidden="1" outlineLevel="1">
      <c r="A151" s="152" t="str">
        <f aca="true" t="shared" si="47" ref="A151:A163">""&amp;$B$145&amp;"."&amp;B151&amp;""</f>
        <v>D.2.1.2.7.S.4.2</v>
      </c>
      <c r="B151" s="153" t="s">
        <v>277</v>
      </c>
      <c r="C151" s="192" t="s">
        <v>1898</v>
      </c>
      <c r="D151" s="194" t="s">
        <v>25</v>
      </c>
      <c r="E151" s="156">
        <v>35</v>
      </c>
      <c r="F151" s="157"/>
      <c r="G151" s="157">
        <f t="shared" si="46"/>
        <v>0</v>
      </c>
    </row>
    <row r="152" spans="1:7" s="107" customFormat="1" ht="38.25" hidden="1" outlineLevel="1">
      <c r="A152" s="152" t="str">
        <f t="shared" si="47"/>
        <v>D.2.1.2.7.S.4.3</v>
      </c>
      <c r="B152" s="153" t="s">
        <v>395</v>
      </c>
      <c r="C152" s="192" t="s">
        <v>1899</v>
      </c>
      <c r="D152" s="194" t="s">
        <v>25</v>
      </c>
      <c r="E152" s="156">
        <v>35</v>
      </c>
      <c r="F152" s="157"/>
      <c r="G152" s="157">
        <f t="shared" si="46"/>
        <v>0</v>
      </c>
    </row>
    <row r="153" spans="1:7" s="107" customFormat="1" ht="51" hidden="1" outlineLevel="1">
      <c r="A153" s="152" t="str">
        <f>""&amp;$B$145&amp;"."&amp;B153&amp;""</f>
        <v>D.2.1.2.7.S.4.4</v>
      </c>
      <c r="B153" s="153" t="s">
        <v>1517</v>
      </c>
      <c r="C153" s="230" t="s">
        <v>1900</v>
      </c>
      <c r="D153" s="194" t="s">
        <v>25</v>
      </c>
      <c r="E153" s="156">
        <v>25</v>
      </c>
      <c r="F153" s="157"/>
      <c r="G153" s="157">
        <f>E153*F153</f>
        <v>0</v>
      </c>
    </row>
    <row r="154" spans="1:7" s="107" customFormat="1" ht="63.75" hidden="1" outlineLevel="1">
      <c r="A154" s="152" t="str">
        <f t="shared" si="47"/>
        <v>D.2.1.2.7.S.4.5</v>
      </c>
      <c r="B154" s="153" t="s">
        <v>1518</v>
      </c>
      <c r="C154" s="192" t="s">
        <v>1901</v>
      </c>
      <c r="D154" s="194" t="s">
        <v>25</v>
      </c>
      <c r="E154" s="156">
        <v>60</v>
      </c>
      <c r="F154" s="157"/>
      <c r="G154" s="157">
        <f t="shared" si="46"/>
        <v>0</v>
      </c>
    </row>
    <row r="155" spans="1:7" s="107" customFormat="1" ht="38.25" hidden="1" outlineLevel="1">
      <c r="A155" s="152" t="str">
        <f t="shared" si="47"/>
        <v>D.2.1.2.7.S.4.6</v>
      </c>
      <c r="B155" s="153" t="s">
        <v>1519</v>
      </c>
      <c r="C155" s="192" t="s">
        <v>1902</v>
      </c>
      <c r="D155" s="194" t="s">
        <v>25</v>
      </c>
      <c r="E155" s="156">
        <v>40</v>
      </c>
      <c r="F155" s="157"/>
      <c r="G155" s="157">
        <f t="shared" si="46"/>
        <v>0</v>
      </c>
    </row>
    <row r="156" spans="1:7" s="107" customFormat="1" ht="51" hidden="1" outlineLevel="1">
      <c r="A156" s="152" t="str">
        <f t="shared" si="47"/>
        <v>D.2.1.2.7.S.4.7</v>
      </c>
      <c r="B156" s="153" t="s">
        <v>1520</v>
      </c>
      <c r="C156" s="192" t="s">
        <v>1903</v>
      </c>
      <c r="D156" s="194" t="s">
        <v>25</v>
      </c>
      <c r="E156" s="156">
        <v>35</v>
      </c>
      <c r="F156" s="157"/>
      <c r="G156" s="157">
        <f t="shared" si="46"/>
        <v>0</v>
      </c>
    </row>
    <row r="157" spans="1:7" s="107" customFormat="1" ht="40.5" hidden="1" outlineLevel="1">
      <c r="A157" s="152" t="str">
        <f t="shared" si="47"/>
        <v>D.2.1.2.7.S.4.8</v>
      </c>
      <c r="B157" s="153" t="s">
        <v>1521</v>
      </c>
      <c r="C157" s="230" t="s">
        <v>1807</v>
      </c>
      <c r="D157" s="194" t="s">
        <v>1580</v>
      </c>
      <c r="E157" s="156">
        <v>3</v>
      </c>
      <c r="F157" s="157"/>
      <c r="G157" s="157">
        <f t="shared" si="46"/>
        <v>0</v>
      </c>
    </row>
    <row r="158" spans="1:7" s="107" customFormat="1" ht="38.25" hidden="1" outlineLevel="1">
      <c r="A158" s="152" t="str">
        <f t="shared" si="47"/>
        <v>D.2.1.2.7.S.4.9</v>
      </c>
      <c r="B158" s="153" t="s">
        <v>1522</v>
      </c>
      <c r="C158" s="230" t="s">
        <v>1904</v>
      </c>
      <c r="D158" s="194" t="s">
        <v>25</v>
      </c>
      <c r="E158" s="156">
        <v>40</v>
      </c>
      <c r="F158" s="157"/>
      <c r="G158" s="157">
        <f t="shared" si="46"/>
        <v>0</v>
      </c>
    </row>
    <row r="159" spans="1:7" s="107" customFormat="1" ht="25.5" hidden="1" outlineLevel="1">
      <c r="A159" s="152" t="str">
        <f t="shared" si="47"/>
        <v>D.2.1.2.7.S.4.10</v>
      </c>
      <c r="B159" s="153" t="s">
        <v>1523</v>
      </c>
      <c r="C159" s="230" t="s">
        <v>1906</v>
      </c>
      <c r="D159" s="194" t="s">
        <v>24</v>
      </c>
      <c r="E159" s="156">
        <v>15</v>
      </c>
      <c r="F159" s="157"/>
      <c r="G159" s="157">
        <f t="shared" si="46"/>
        <v>0</v>
      </c>
    </row>
    <row r="160" spans="1:7" s="107" customFormat="1" ht="25.5" hidden="1" outlineLevel="1">
      <c r="A160" s="152" t="str">
        <f t="shared" si="47"/>
        <v>D.2.1.2.7.S.4.11</v>
      </c>
      <c r="B160" s="153" t="s">
        <v>1524</v>
      </c>
      <c r="C160" s="230" t="s">
        <v>1905</v>
      </c>
      <c r="D160" s="194" t="s">
        <v>25</v>
      </c>
      <c r="E160" s="156">
        <v>35</v>
      </c>
      <c r="F160" s="157"/>
      <c r="G160" s="157">
        <f t="shared" si="46"/>
        <v>0</v>
      </c>
    </row>
    <row r="161" spans="1:7" s="107" customFormat="1" ht="102" hidden="1" outlineLevel="1">
      <c r="A161" s="152" t="str">
        <f t="shared" si="47"/>
        <v>D.2.1.2.7.S.4.12</v>
      </c>
      <c r="B161" s="153" t="s">
        <v>1525</v>
      </c>
      <c r="C161" s="230" t="s">
        <v>1909</v>
      </c>
      <c r="D161" s="194" t="s">
        <v>24</v>
      </c>
      <c r="E161" s="156">
        <v>1.5</v>
      </c>
      <c r="F161" s="157"/>
      <c r="G161" s="157">
        <f t="shared" si="46"/>
        <v>0</v>
      </c>
    </row>
    <row r="162" spans="1:7" s="107" customFormat="1" ht="38.25" hidden="1" outlineLevel="1">
      <c r="A162" s="152" t="str">
        <f t="shared" si="47"/>
        <v>D.2.1.2.7.S.4.13</v>
      </c>
      <c r="B162" s="153" t="s">
        <v>1526</v>
      </c>
      <c r="C162" s="230" t="s">
        <v>1907</v>
      </c>
      <c r="D162" s="231" t="s">
        <v>22</v>
      </c>
      <c r="E162" s="156">
        <v>6</v>
      </c>
      <c r="F162" s="157"/>
      <c r="G162" s="157">
        <f t="shared" si="46"/>
        <v>0</v>
      </c>
    </row>
    <row r="163" spans="1:7" s="107" customFormat="1" ht="38.25" hidden="1" outlineLevel="1">
      <c r="A163" s="152" t="str">
        <f t="shared" si="47"/>
        <v>D.2.1.2.7.S.4.14</v>
      </c>
      <c r="B163" s="153" t="s">
        <v>1527</v>
      </c>
      <c r="C163" s="230" t="s">
        <v>1908</v>
      </c>
      <c r="D163" s="231" t="s">
        <v>22</v>
      </c>
      <c r="E163" s="156">
        <v>30</v>
      </c>
      <c r="F163" s="157"/>
      <c r="G163" s="157">
        <f t="shared" si="46"/>
        <v>0</v>
      </c>
    </row>
    <row r="164" spans="1:7" s="87" customFormat="1" ht="15" collapsed="1">
      <c r="A164" s="80" t="str">
        <f aca="true" t="shared" si="48" ref="A164:A165">B164</f>
        <v>D.2.1.2</v>
      </c>
      <c r="B164" s="81" t="s">
        <v>1528</v>
      </c>
      <c r="C164" s="82" t="s">
        <v>1529</v>
      </c>
      <c r="D164" s="186"/>
      <c r="E164" s="84"/>
      <c r="F164" s="85"/>
      <c r="G164" s="86"/>
    </row>
    <row r="165" spans="1:7" s="95" customFormat="1" ht="15">
      <c r="A165" s="88" t="str">
        <f t="shared" si="48"/>
        <v>D.2.1.2.1</v>
      </c>
      <c r="B165" s="89" t="s">
        <v>1530</v>
      </c>
      <c r="C165" s="90" t="s">
        <v>17</v>
      </c>
      <c r="D165" s="91"/>
      <c r="E165" s="92"/>
      <c r="F165" s="93"/>
      <c r="G165" s="94"/>
    </row>
    <row r="166" spans="1:7" s="107" customFormat="1" ht="76.5" hidden="1" outlineLevel="1">
      <c r="A166" s="96" t="str">
        <f>""&amp;A165&amp;"."&amp;B166&amp;""</f>
        <v>D.2.1.2.1.S.1</v>
      </c>
      <c r="B166" s="97" t="s">
        <v>197</v>
      </c>
      <c r="C166" s="148" t="s">
        <v>1531</v>
      </c>
      <c r="D166" s="112" t="s">
        <v>25</v>
      </c>
      <c r="E166" s="105">
        <v>70</v>
      </c>
      <c r="F166" s="106"/>
      <c r="G166" s="106">
        <f aca="true" t="shared" si="49" ref="G166:G167">E166*F166</f>
        <v>0</v>
      </c>
    </row>
    <row r="167" spans="1:7" s="107" customFormat="1" ht="38.25" hidden="1" outlineLevel="1">
      <c r="A167" s="96" t="str">
        <f>""&amp;A165&amp;"."&amp;B167&amp;""</f>
        <v>D.2.1.2.1.S.2</v>
      </c>
      <c r="B167" s="97" t="s">
        <v>198</v>
      </c>
      <c r="C167" s="148" t="s">
        <v>1605</v>
      </c>
      <c r="D167" s="112" t="s">
        <v>22</v>
      </c>
      <c r="E167" s="105">
        <v>40</v>
      </c>
      <c r="F167" s="106"/>
      <c r="G167" s="106">
        <f t="shared" si="49"/>
        <v>0</v>
      </c>
    </row>
    <row r="168" spans="1:7" s="95" customFormat="1" ht="15" collapsed="1">
      <c r="A168" s="88" t="str">
        <f aca="true" t="shared" si="50" ref="A168">B168</f>
        <v>D.2.1.2.2</v>
      </c>
      <c r="B168" s="89" t="s">
        <v>1532</v>
      </c>
      <c r="C168" s="90" t="s">
        <v>18</v>
      </c>
      <c r="D168" s="91"/>
      <c r="E168" s="92"/>
      <c r="F168" s="93"/>
      <c r="G168" s="94"/>
    </row>
    <row r="169" spans="1:7" s="107" customFormat="1" ht="216.75" hidden="1" outlineLevel="1">
      <c r="A169" s="96" t="str">
        <f>""&amp;B168&amp;"."&amp;B169&amp;""</f>
        <v>D.2.1.2.2.S.1</v>
      </c>
      <c r="B169" s="136" t="s">
        <v>197</v>
      </c>
      <c r="C169" s="148" t="s">
        <v>1533</v>
      </c>
      <c r="D169" s="121" t="s">
        <v>24</v>
      </c>
      <c r="E169" s="105">
        <v>565</v>
      </c>
      <c r="F169" s="106"/>
      <c r="G169" s="106">
        <f aca="true" t="shared" si="51" ref="G169:G174">E169*F169</f>
        <v>0</v>
      </c>
    </row>
    <row r="170" spans="1:7" s="107" customFormat="1" ht="76.5" hidden="1" outlineLevel="1">
      <c r="A170" s="96" t="str">
        <f>""&amp;B168&amp;"."&amp;B170&amp;""</f>
        <v>D.2.1.2.2.S.2</v>
      </c>
      <c r="B170" s="136" t="s">
        <v>198</v>
      </c>
      <c r="C170" s="148" t="s">
        <v>1641</v>
      </c>
      <c r="D170" s="121" t="s">
        <v>24</v>
      </c>
      <c r="E170" s="105">
        <v>7</v>
      </c>
      <c r="F170" s="106"/>
      <c r="G170" s="106">
        <f t="shared" si="51"/>
        <v>0</v>
      </c>
    </row>
    <row r="171" spans="1:7" s="107" customFormat="1" ht="63.75" hidden="1" outlineLevel="1">
      <c r="A171" s="96" t="str">
        <f>""&amp;B168&amp;"."&amp;B171&amp;""</f>
        <v>D.2.1.2.2.S.3</v>
      </c>
      <c r="B171" s="136" t="s">
        <v>199</v>
      </c>
      <c r="C171" s="148" t="s">
        <v>266</v>
      </c>
      <c r="D171" s="121" t="s">
        <v>24</v>
      </c>
      <c r="E171" s="105">
        <v>380</v>
      </c>
      <c r="F171" s="106"/>
      <c r="G171" s="106">
        <f t="shared" si="51"/>
        <v>0</v>
      </c>
    </row>
    <row r="172" spans="1:7" s="107" customFormat="1" ht="63.75" hidden="1" outlineLevel="1">
      <c r="A172" s="96" t="str">
        <f>""&amp;B168&amp;"."&amp;B172&amp;""</f>
        <v>D.2.1.2.2.S.4</v>
      </c>
      <c r="B172" s="136" t="s">
        <v>200</v>
      </c>
      <c r="C172" s="148" t="s">
        <v>1534</v>
      </c>
      <c r="D172" s="121" t="s">
        <v>24</v>
      </c>
      <c r="E172" s="105">
        <v>20</v>
      </c>
      <c r="F172" s="106"/>
      <c r="G172" s="106">
        <f t="shared" si="51"/>
        <v>0</v>
      </c>
    </row>
    <row r="173" spans="1:7" s="107" customFormat="1" ht="76.5" hidden="1" outlineLevel="1">
      <c r="A173" s="96" t="str">
        <f>""&amp;B168&amp;"."&amp;B173&amp;""</f>
        <v>D.2.1.2.2.S.5</v>
      </c>
      <c r="B173" s="136" t="s">
        <v>204</v>
      </c>
      <c r="C173" s="113" t="s">
        <v>1756</v>
      </c>
      <c r="D173" s="126" t="s">
        <v>24</v>
      </c>
      <c r="E173" s="105">
        <v>16</v>
      </c>
      <c r="F173" s="106"/>
      <c r="G173" s="106">
        <f t="shared" si="51"/>
        <v>0</v>
      </c>
    </row>
    <row r="174" spans="1:7" s="107" customFormat="1" ht="89.25" hidden="1" outlineLevel="1">
      <c r="A174" s="96" t="str">
        <f>""&amp;B168&amp;"."&amp;B174&amp;""</f>
        <v>D.2.1.2.2.S.6</v>
      </c>
      <c r="B174" s="136" t="s">
        <v>205</v>
      </c>
      <c r="C174" s="127" t="s">
        <v>227</v>
      </c>
      <c r="D174" s="126" t="s">
        <v>24</v>
      </c>
      <c r="E174" s="105">
        <v>565</v>
      </c>
      <c r="F174" s="129"/>
      <c r="G174" s="106">
        <f t="shared" si="51"/>
        <v>0</v>
      </c>
    </row>
    <row r="175" spans="1:7" s="107" customFormat="1" ht="114.75" hidden="1" outlineLevel="1">
      <c r="A175" s="96" t="str">
        <f>""&amp;B168&amp;"."&amp;B175&amp;""</f>
        <v>D.2.1.2.2.S.7</v>
      </c>
      <c r="B175" s="136" t="s">
        <v>206</v>
      </c>
      <c r="C175" s="148" t="s">
        <v>1757</v>
      </c>
      <c r="D175" s="121"/>
      <c r="E175" s="105"/>
      <c r="F175" s="106"/>
      <c r="G175" s="106"/>
    </row>
    <row r="176" spans="1:7" s="107" customFormat="1" ht="15" hidden="1" outlineLevel="1">
      <c r="A176" s="96" t="str">
        <f>""&amp;B168&amp;"."&amp;B176&amp;""</f>
        <v>D.2.1.2.2.S.7.1</v>
      </c>
      <c r="B176" s="136" t="s">
        <v>375</v>
      </c>
      <c r="C176" s="148" t="s">
        <v>95</v>
      </c>
      <c r="D176" s="121" t="s">
        <v>25</v>
      </c>
      <c r="E176" s="105">
        <v>50</v>
      </c>
      <c r="F176" s="106"/>
      <c r="G176" s="106">
        <f aca="true" t="shared" si="52" ref="G176:G177">E176*F176</f>
        <v>0</v>
      </c>
    </row>
    <row r="177" spans="1:7" s="107" customFormat="1" ht="15" hidden="1" outlineLevel="1">
      <c r="A177" s="96" t="str">
        <f>""&amp;B168&amp;"."&amp;B177&amp;""</f>
        <v>D.2.1.2.2.S.7.2</v>
      </c>
      <c r="B177" s="136" t="s">
        <v>376</v>
      </c>
      <c r="C177" s="148" t="s">
        <v>416</v>
      </c>
      <c r="D177" s="121" t="s">
        <v>90</v>
      </c>
      <c r="E177" s="105">
        <v>10</v>
      </c>
      <c r="F177" s="106"/>
      <c r="G177" s="106">
        <f t="shared" si="52"/>
        <v>0</v>
      </c>
    </row>
    <row r="178" spans="1:7" s="95" customFormat="1" ht="15" collapsed="1">
      <c r="A178" s="88" t="str">
        <f aca="true" t="shared" si="53" ref="A178">B178</f>
        <v>D.2.1.2.3</v>
      </c>
      <c r="B178" s="89" t="s">
        <v>1535</v>
      </c>
      <c r="C178" s="90" t="s">
        <v>19</v>
      </c>
      <c r="D178" s="91"/>
      <c r="E178" s="92"/>
      <c r="F178" s="93"/>
      <c r="G178" s="94"/>
    </row>
    <row r="179" spans="1:7" s="107" customFormat="1" ht="51" hidden="1" outlineLevel="1">
      <c r="A179" s="96" t="str">
        <f>""&amp;B178&amp;"."&amp;B179&amp;""</f>
        <v>D.2.1.2.3.S.1</v>
      </c>
      <c r="B179" s="136" t="s">
        <v>197</v>
      </c>
      <c r="C179" s="148" t="s">
        <v>1536</v>
      </c>
      <c r="D179" s="121"/>
      <c r="E179" s="105"/>
      <c r="F179" s="106"/>
      <c r="G179" s="106"/>
    </row>
    <row r="180" spans="1:7" s="107" customFormat="1" ht="15" hidden="1" outlineLevel="1">
      <c r="A180" s="96" t="str">
        <f>""&amp;B178&amp;"."&amp;B180&amp;""</f>
        <v>D.2.1.2.3.S.1.1</v>
      </c>
      <c r="B180" s="136" t="s">
        <v>217</v>
      </c>
      <c r="C180" s="148" t="s">
        <v>1537</v>
      </c>
      <c r="D180" s="121" t="s">
        <v>24</v>
      </c>
      <c r="E180" s="105">
        <v>22.5</v>
      </c>
      <c r="F180" s="106"/>
      <c r="G180" s="106">
        <f aca="true" t="shared" si="54" ref="G180:G184">E180*F180</f>
        <v>0</v>
      </c>
    </row>
    <row r="181" spans="1:7" s="107" customFormat="1" ht="76.5" hidden="1" outlineLevel="1">
      <c r="A181" s="96" t="str">
        <f>""&amp;B178&amp;"."&amp;B181&amp;""</f>
        <v>D.2.1.2.3.S.2</v>
      </c>
      <c r="B181" s="136" t="s">
        <v>198</v>
      </c>
      <c r="C181" s="148" t="s">
        <v>1633</v>
      </c>
      <c r="D181" s="121" t="s">
        <v>22</v>
      </c>
      <c r="E181" s="105">
        <v>30</v>
      </c>
      <c r="F181" s="106"/>
      <c r="G181" s="106">
        <f t="shared" si="54"/>
        <v>0</v>
      </c>
    </row>
    <row r="182" spans="1:7" s="107" customFormat="1" ht="153" hidden="1" outlineLevel="1">
      <c r="A182" s="96" t="str">
        <f>""&amp;B178&amp;"."&amp;B182&amp;""</f>
        <v>D.2.1.2.3.S.3</v>
      </c>
      <c r="B182" s="136" t="s">
        <v>199</v>
      </c>
      <c r="C182" s="103" t="s">
        <v>1538</v>
      </c>
      <c r="D182" s="104"/>
      <c r="E182" s="105"/>
      <c r="F182" s="106"/>
      <c r="G182" s="106"/>
    </row>
    <row r="183" spans="1:7" s="107" customFormat="1" ht="15" hidden="1" outlineLevel="1">
      <c r="A183" s="96" t="str">
        <f>""&amp;B178&amp;"."&amp;B183&amp;""</f>
        <v>D.2.1.2.3.S.3.1</v>
      </c>
      <c r="B183" s="124" t="s">
        <v>261</v>
      </c>
      <c r="C183" s="118" t="s">
        <v>1539</v>
      </c>
      <c r="D183" s="121" t="s">
        <v>24</v>
      </c>
      <c r="E183" s="105">
        <v>60</v>
      </c>
      <c r="F183" s="106"/>
      <c r="G183" s="106">
        <f t="shared" si="54"/>
        <v>0</v>
      </c>
    </row>
    <row r="184" spans="1:7" s="107" customFormat="1" ht="15" hidden="1" outlineLevel="1">
      <c r="A184" s="96" t="str">
        <f>""&amp;B178&amp;"."&amp;B184&amp;""</f>
        <v>D.2.1.2.3.S.3.2</v>
      </c>
      <c r="B184" s="124" t="s">
        <v>262</v>
      </c>
      <c r="C184" s="118" t="s">
        <v>1540</v>
      </c>
      <c r="D184" s="121" t="s">
        <v>24</v>
      </c>
      <c r="E184" s="105">
        <v>3.25</v>
      </c>
      <c r="F184" s="106"/>
      <c r="G184" s="106">
        <f t="shared" si="54"/>
        <v>0</v>
      </c>
    </row>
    <row r="185" spans="1:7" s="107" customFormat="1" ht="178.5" hidden="1" outlineLevel="1">
      <c r="A185" s="96" t="str">
        <f>""&amp;B178&amp;"."&amp;B185&amp;""</f>
        <v>D.2.1.2.3.S.4</v>
      </c>
      <c r="B185" s="124" t="s">
        <v>200</v>
      </c>
      <c r="C185" s="118" t="s">
        <v>1737</v>
      </c>
      <c r="D185" s="117"/>
      <c r="E185" s="130"/>
      <c r="F185" s="106"/>
      <c r="G185" s="106"/>
    </row>
    <row r="186" spans="1:7" s="107" customFormat="1" ht="15" hidden="1" outlineLevel="1">
      <c r="A186" s="96" t="str">
        <f>""&amp;B178&amp;"."&amp;B186&amp;""</f>
        <v>D.2.1.2.3.S.4.1</v>
      </c>
      <c r="B186" s="124" t="s">
        <v>231</v>
      </c>
      <c r="C186" s="118" t="s">
        <v>1541</v>
      </c>
      <c r="D186" s="117"/>
      <c r="E186" s="130"/>
      <c r="F186" s="106"/>
      <c r="G186" s="106"/>
    </row>
    <row r="187" spans="1:7" s="107" customFormat="1" ht="25.5" hidden="1" outlineLevel="1">
      <c r="A187" s="96" t="str">
        <f>""&amp;B178&amp;"."&amp;B187&amp;""</f>
        <v>D.2.1.2.3.S.4.1.1</v>
      </c>
      <c r="B187" s="124" t="s">
        <v>232</v>
      </c>
      <c r="C187" s="110" t="s">
        <v>1542</v>
      </c>
      <c r="D187" s="117" t="s">
        <v>90</v>
      </c>
      <c r="E187" s="105">
        <v>2</v>
      </c>
      <c r="F187" s="106"/>
      <c r="G187" s="106">
        <f aca="true" t="shared" si="55" ref="G187:G188">E187*F187</f>
        <v>0</v>
      </c>
    </row>
    <row r="188" spans="1:7" s="107" customFormat="1" ht="76.5" hidden="1" outlineLevel="1">
      <c r="A188" s="96" t="str">
        <f>""&amp;B178&amp;"."&amp;B188&amp;""</f>
        <v>D.2.1.2.3.S.5</v>
      </c>
      <c r="B188" s="124" t="s">
        <v>204</v>
      </c>
      <c r="C188" s="125" t="s">
        <v>1607</v>
      </c>
      <c r="D188" s="132" t="s">
        <v>25</v>
      </c>
      <c r="E188" s="105">
        <v>40</v>
      </c>
      <c r="F188" s="106"/>
      <c r="G188" s="106">
        <f t="shared" si="55"/>
        <v>0</v>
      </c>
    </row>
    <row r="189" spans="1:7" s="107" customFormat="1" ht="76.5" hidden="1" outlineLevel="1">
      <c r="A189" s="96" t="str">
        <f>""&amp;B178&amp;"."&amp;B189&amp;""</f>
        <v>D.2.1.2.3.S.6</v>
      </c>
      <c r="B189" s="124" t="s">
        <v>205</v>
      </c>
      <c r="C189" s="125" t="s">
        <v>1998</v>
      </c>
      <c r="D189" s="111"/>
      <c r="E189" s="105"/>
      <c r="F189" s="106"/>
      <c r="G189" s="106"/>
    </row>
    <row r="190" spans="1:7" s="107" customFormat="1" ht="15" hidden="1" outlineLevel="1">
      <c r="A190" s="96" t="str">
        <f>""&amp;B178&amp;"."&amp;B190&amp;""</f>
        <v>D.2.1.2.3.S.6.1</v>
      </c>
      <c r="B190" s="124" t="s">
        <v>334</v>
      </c>
      <c r="C190" s="133" t="s">
        <v>2000</v>
      </c>
      <c r="D190" s="111" t="s">
        <v>22</v>
      </c>
      <c r="E190" s="105">
        <v>31</v>
      </c>
      <c r="F190" s="106"/>
      <c r="G190" s="106">
        <f aca="true" t="shared" si="56" ref="G190">E190*F190</f>
        <v>0</v>
      </c>
    </row>
    <row r="191" spans="1:7" s="95" customFormat="1" ht="15" collapsed="1">
      <c r="A191" s="88" t="str">
        <f aca="true" t="shared" si="57" ref="A191">B191</f>
        <v>D.2.1.2.4</v>
      </c>
      <c r="B191" s="89" t="s">
        <v>1543</v>
      </c>
      <c r="C191" s="90" t="s">
        <v>96</v>
      </c>
      <c r="D191" s="91"/>
      <c r="E191" s="92"/>
      <c r="F191" s="93"/>
      <c r="G191" s="94"/>
    </row>
    <row r="192" spans="1:7" s="107" customFormat="1" ht="127.5" hidden="1" outlineLevel="1">
      <c r="A192" s="96" t="str">
        <f>""&amp;B191&amp;"."&amp;B192&amp;""</f>
        <v>D.2.1.2.4.S.1</v>
      </c>
      <c r="B192" s="136" t="s">
        <v>197</v>
      </c>
      <c r="C192" s="141" t="s">
        <v>1653</v>
      </c>
      <c r="D192" s="140"/>
      <c r="E192" s="105"/>
      <c r="F192" s="106"/>
      <c r="G192" s="106"/>
    </row>
    <row r="193" spans="1:7" s="107" customFormat="1" ht="15" hidden="1" outlineLevel="1">
      <c r="A193" s="96" t="str">
        <f>""&amp;B191&amp;"."&amp;B193&amp;""</f>
        <v>D.2.1.2.4.S.1.1</v>
      </c>
      <c r="B193" s="136" t="s">
        <v>217</v>
      </c>
      <c r="C193" s="187" t="s">
        <v>828</v>
      </c>
      <c r="D193" s="140" t="s">
        <v>90</v>
      </c>
      <c r="E193" s="105">
        <v>4</v>
      </c>
      <c r="F193" s="106"/>
      <c r="G193" s="106">
        <f aca="true" t="shared" si="58" ref="G193">E193*F193</f>
        <v>0</v>
      </c>
    </row>
    <row r="194" spans="1:7" s="107" customFormat="1" ht="114.75" hidden="1" outlineLevel="1">
      <c r="A194" s="96" t="str">
        <f>""&amp;B191&amp;"."&amp;B194&amp;""</f>
        <v>D.2.1.2.4.S.2</v>
      </c>
      <c r="B194" s="136" t="s">
        <v>198</v>
      </c>
      <c r="C194" s="141" t="s">
        <v>1655</v>
      </c>
      <c r="D194" s="140"/>
      <c r="E194" s="105"/>
      <c r="F194" s="106"/>
      <c r="G194" s="106"/>
    </row>
    <row r="195" spans="1:7" s="107" customFormat="1" ht="15" hidden="1" outlineLevel="1">
      <c r="A195" s="96" t="str">
        <f>""&amp;B191&amp;"."&amp;B195&amp;""</f>
        <v>D.2.1.2.4.S.2.1</v>
      </c>
      <c r="B195" s="136" t="s">
        <v>219</v>
      </c>
      <c r="C195" s="187" t="s">
        <v>1544</v>
      </c>
      <c r="D195" s="140" t="s">
        <v>90</v>
      </c>
      <c r="E195" s="105">
        <v>2</v>
      </c>
      <c r="F195" s="106"/>
      <c r="G195" s="106">
        <f aca="true" t="shared" si="59" ref="G195">E195*F195</f>
        <v>0</v>
      </c>
    </row>
    <row r="196" spans="1:7" s="95" customFormat="1" ht="15" collapsed="1">
      <c r="A196" s="88" t="str">
        <f aca="true" t="shared" si="60" ref="A196">B196</f>
        <v>D.2.1.2.5</v>
      </c>
      <c r="B196" s="89" t="s">
        <v>1545</v>
      </c>
      <c r="C196" s="90" t="s">
        <v>1680</v>
      </c>
      <c r="D196" s="91"/>
      <c r="E196" s="92"/>
      <c r="F196" s="93"/>
      <c r="G196" s="94"/>
    </row>
    <row r="197" spans="1:7" s="107" customFormat="1" ht="102" hidden="1" outlineLevel="1">
      <c r="A197" s="96" t="str">
        <f>""&amp;$B196&amp;"."&amp;B197&amp;""</f>
        <v>D.2.1.2.5.S.1</v>
      </c>
      <c r="B197" s="136" t="s">
        <v>197</v>
      </c>
      <c r="C197" s="110" t="s">
        <v>1965</v>
      </c>
      <c r="D197" s="111"/>
      <c r="E197" s="105"/>
      <c r="F197" s="106"/>
      <c r="G197" s="106"/>
    </row>
    <row r="198" spans="1:7" s="107" customFormat="1" ht="15" hidden="1" outlineLevel="1">
      <c r="A198" s="96" t="str">
        <f>""&amp;$B196&amp;"."&amp;B198&amp;""</f>
        <v>D.2.1.2.5.S.1.1</v>
      </c>
      <c r="B198" s="136" t="s">
        <v>217</v>
      </c>
      <c r="C198" s="138" t="s">
        <v>223</v>
      </c>
      <c r="D198" s="121" t="s">
        <v>22</v>
      </c>
      <c r="E198" s="105">
        <v>12</v>
      </c>
      <c r="F198" s="106"/>
      <c r="G198" s="106">
        <f aca="true" t="shared" si="61" ref="G198:G199">E198*F198</f>
        <v>0</v>
      </c>
    </row>
    <row r="199" spans="1:7" s="107" customFormat="1" ht="15" hidden="1" outlineLevel="1">
      <c r="A199" s="96" t="str">
        <f>""&amp;$B196&amp;"."&amp;B199&amp;""</f>
        <v>D.2.1.2.5.S.1.2</v>
      </c>
      <c r="B199" s="136" t="s">
        <v>218</v>
      </c>
      <c r="C199" s="138" t="s">
        <v>992</v>
      </c>
      <c r="D199" s="121" t="s">
        <v>22</v>
      </c>
      <c r="E199" s="105">
        <v>6</v>
      </c>
      <c r="F199" s="106"/>
      <c r="G199" s="106">
        <f t="shared" si="61"/>
        <v>0</v>
      </c>
    </row>
    <row r="200" spans="1:7" s="95" customFormat="1" ht="15" collapsed="1">
      <c r="A200" s="88" t="str">
        <f aca="true" t="shared" si="62" ref="A200">B200</f>
        <v>D.2.1.2.6</v>
      </c>
      <c r="B200" s="89" t="s">
        <v>1546</v>
      </c>
      <c r="C200" s="160" t="s">
        <v>111</v>
      </c>
      <c r="D200" s="91"/>
      <c r="E200" s="92"/>
      <c r="F200" s="93"/>
      <c r="G200" s="94"/>
    </row>
    <row r="201" spans="1:7" s="107" customFormat="1" ht="89.25" hidden="1" outlineLevel="1">
      <c r="A201" s="96" t="str">
        <f>""&amp;B200&amp;"."&amp;B201&amp;""</f>
        <v>D.2.1.2.6.S.1</v>
      </c>
      <c r="B201" s="136" t="s">
        <v>197</v>
      </c>
      <c r="C201" s="110" t="s">
        <v>1547</v>
      </c>
      <c r="D201" s="111"/>
      <c r="E201" s="105"/>
      <c r="F201" s="106"/>
      <c r="G201" s="106"/>
    </row>
    <row r="202" spans="1:7" s="107" customFormat="1" ht="15" hidden="1" outlineLevel="1">
      <c r="A202" s="96" t="str">
        <f>""&amp;B200&amp;"."&amp;B202&amp;""</f>
        <v>D.2.1.2.6.S.1.1</v>
      </c>
      <c r="B202" s="136" t="s">
        <v>217</v>
      </c>
      <c r="C202" s="138" t="s">
        <v>992</v>
      </c>
      <c r="D202" s="121" t="s">
        <v>22</v>
      </c>
      <c r="E202" s="105">
        <v>6</v>
      </c>
      <c r="F202" s="106"/>
      <c r="G202" s="106">
        <f aca="true" t="shared" si="63" ref="G202:G203">E202*F202</f>
        <v>0</v>
      </c>
    </row>
    <row r="203" spans="1:7" s="107" customFormat="1" ht="15" hidden="1" outlineLevel="1">
      <c r="A203" s="96" t="str">
        <f>""&amp;B200&amp;"."&amp;B203&amp;""</f>
        <v>D.2.1.2.6.S.1.2</v>
      </c>
      <c r="B203" s="136" t="s">
        <v>218</v>
      </c>
      <c r="C203" s="138" t="s">
        <v>223</v>
      </c>
      <c r="D203" s="121" t="s">
        <v>22</v>
      </c>
      <c r="E203" s="105">
        <v>12</v>
      </c>
      <c r="F203" s="106"/>
      <c r="G203" s="106">
        <f t="shared" si="63"/>
        <v>0</v>
      </c>
    </row>
    <row r="204" spans="1:7" s="107" customFormat="1" ht="140.25" hidden="1" outlineLevel="1">
      <c r="A204" s="96" t="str">
        <f>""&amp;B200&amp;"."&amp;B204&amp;""</f>
        <v>D.2.1.2.6.S.2</v>
      </c>
      <c r="B204" s="136" t="s">
        <v>198</v>
      </c>
      <c r="C204" s="148" t="s">
        <v>1548</v>
      </c>
      <c r="D204" s="121"/>
      <c r="E204" s="105"/>
      <c r="F204" s="106"/>
      <c r="G204" s="106"/>
    </row>
    <row r="205" spans="1:7" s="107" customFormat="1" ht="15" hidden="1" outlineLevel="1">
      <c r="A205" s="96" t="str">
        <f>""&amp;B200&amp;"."&amp;B205&amp;""</f>
        <v>D.2.1.2.6.S.2.1</v>
      </c>
      <c r="B205" s="136" t="s">
        <v>219</v>
      </c>
      <c r="C205" s="187" t="s">
        <v>1544</v>
      </c>
      <c r="D205" s="140" t="s">
        <v>90</v>
      </c>
      <c r="E205" s="105">
        <v>2</v>
      </c>
      <c r="F205" s="106"/>
      <c r="G205" s="106">
        <f aca="true" t="shared" si="64" ref="G205">E205*F205</f>
        <v>0</v>
      </c>
    </row>
    <row r="206" spans="1:7" s="107" customFormat="1" ht="63.75" hidden="1" outlineLevel="1">
      <c r="A206" s="96" t="str">
        <f>""&amp;B200&amp;"."&amp;B206&amp;""</f>
        <v>D.2.1.2.6.S.3</v>
      </c>
      <c r="B206" s="136" t="s">
        <v>199</v>
      </c>
      <c r="C206" s="141" t="s">
        <v>1549</v>
      </c>
      <c r="D206" s="140"/>
      <c r="E206" s="105"/>
      <c r="F206" s="106"/>
      <c r="G206" s="106"/>
    </row>
    <row r="207" spans="1:7" s="107" customFormat="1" ht="15" hidden="1" outlineLevel="1">
      <c r="A207" s="96" t="str">
        <f>""&amp;B200&amp;"."&amp;B207&amp;""</f>
        <v>D.2.1.2.6.S.3.1</v>
      </c>
      <c r="B207" s="136" t="s">
        <v>261</v>
      </c>
      <c r="C207" s="187" t="s">
        <v>828</v>
      </c>
      <c r="D207" s="140" t="s">
        <v>90</v>
      </c>
      <c r="E207" s="105">
        <v>4</v>
      </c>
      <c r="F207" s="106"/>
      <c r="G207" s="106">
        <f>E207*F207</f>
        <v>0</v>
      </c>
    </row>
    <row r="208" spans="1:7" s="95" customFormat="1" ht="15" collapsed="1">
      <c r="A208" s="88" t="str">
        <f aca="true" t="shared" si="65" ref="A208">B208</f>
        <v>D.2.1.2.7</v>
      </c>
      <c r="B208" s="89" t="s">
        <v>1516</v>
      </c>
      <c r="C208" s="90" t="s">
        <v>21</v>
      </c>
      <c r="D208" s="91"/>
      <c r="E208" s="92"/>
      <c r="F208" s="93"/>
      <c r="G208" s="94"/>
    </row>
    <row r="209" spans="1:7" s="107" customFormat="1" ht="38.25" hidden="1" outlineLevel="1">
      <c r="A209" s="96" t="str">
        <f>""&amp;B208&amp;"."&amp;B209&amp;""</f>
        <v>D.2.1.2.7.S.1</v>
      </c>
      <c r="B209" s="136" t="s">
        <v>197</v>
      </c>
      <c r="C209" s="141" t="s">
        <v>1550</v>
      </c>
      <c r="D209" s="140" t="s">
        <v>91</v>
      </c>
      <c r="E209" s="105">
        <v>1</v>
      </c>
      <c r="F209" s="106"/>
      <c r="G209" s="106">
        <f aca="true" t="shared" si="66" ref="G209:G210">E209*F209</f>
        <v>0</v>
      </c>
    </row>
    <row r="210" spans="1:7" s="107" customFormat="1" ht="153" hidden="1" outlineLevel="1">
      <c r="A210" s="96" t="str">
        <f>""&amp;B208&amp;"."&amp;B210&amp;""</f>
        <v>D.2.1.2.7.S.2</v>
      </c>
      <c r="B210" s="136" t="s">
        <v>198</v>
      </c>
      <c r="C210" s="141" t="s">
        <v>1551</v>
      </c>
      <c r="D210" s="140" t="s">
        <v>91</v>
      </c>
      <c r="E210" s="105">
        <v>1</v>
      </c>
      <c r="F210" s="106"/>
      <c r="G210" s="106">
        <f t="shared" si="66"/>
        <v>0</v>
      </c>
    </row>
    <row r="211" spans="1:7" ht="15" collapsed="1">
      <c r="A211" s="80" t="str">
        <f aca="true" t="shared" si="67" ref="A211:A212">B211</f>
        <v>D.2.1.3</v>
      </c>
      <c r="B211" s="81" t="s">
        <v>1552</v>
      </c>
      <c r="C211" s="82" t="s">
        <v>1553</v>
      </c>
      <c r="D211" s="83"/>
      <c r="E211" s="84"/>
      <c r="F211" s="85"/>
      <c r="G211" s="86"/>
    </row>
    <row r="212" spans="1:7" ht="15">
      <c r="A212" s="88" t="str">
        <f t="shared" si="67"/>
        <v>D.2.1.3.1</v>
      </c>
      <c r="B212" s="89" t="s">
        <v>1554</v>
      </c>
      <c r="C212" s="90" t="s">
        <v>17</v>
      </c>
      <c r="D212" s="91"/>
      <c r="E212" s="92"/>
      <c r="F212" s="93"/>
      <c r="G212" s="94"/>
    </row>
    <row r="213" spans="1:7" ht="25.5" hidden="1" outlineLevel="1">
      <c r="A213" s="96" t="str">
        <f>""&amp;B212&amp;"."&amp;B213&amp;""</f>
        <v>D.2.1.3.1.S.1</v>
      </c>
      <c r="B213" s="97" t="s">
        <v>197</v>
      </c>
      <c r="C213" s="103" t="s">
        <v>1555</v>
      </c>
      <c r="D213" s="115" t="s">
        <v>91</v>
      </c>
      <c r="E213" s="105">
        <v>1</v>
      </c>
      <c r="F213" s="106"/>
      <c r="G213" s="106">
        <f aca="true" t="shared" si="68" ref="G213:G215">E213*F213</f>
        <v>0</v>
      </c>
    </row>
    <row r="214" spans="1:7" ht="38.25" hidden="1" outlineLevel="1">
      <c r="A214" s="96" t="str">
        <f>""&amp;$B$4&amp;"."&amp;B214&amp;""</f>
        <v>D.2.1.1.1.S.2</v>
      </c>
      <c r="B214" s="97" t="s">
        <v>198</v>
      </c>
      <c r="C214" s="103" t="s">
        <v>1556</v>
      </c>
      <c r="D214" s="115" t="s">
        <v>22</v>
      </c>
      <c r="E214" s="105">
        <v>30</v>
      </c>
      <c r="F214" s="106"/>
      <c r="G214" s="106">
        <f t="shared" si="68"/>
        <v>0</v>
      </c>
    </row>
    <row r="215" spans="1:7" ht="63.75" hidden="1" outlineLevel="1">
      <c r="A215" s="96" t="str">
        <f>""&amp;$B$4&amp;"."&amp;B215&amp;""</f>
        <v>D.2.1.1.1.S.3</v>
      </c>
      <c r="B215" s="97" t="s">
        <v>199</v>
      </c>
      <c r="C215" s="109" t="s">
        <v>1557</v>
      </c>
      <c r="D215" s="115" t="s">
        <v>22</v>
      </c>
      <c r="E215" s="105">
        <v>125</v>
      </c>
      <c r="F215" s="106"/>
      <c r="G215" s="106">
        <f t="shared" si="68"/>
        <v>0</v>
      </c>
    </row>
    <row r="216" spans="1:7" ht="15" collapsed="1">
      <c r="A216" s="88" t="str">
        <f aca="true" t="shared" si="69" ref="A216:A239">B216</f>
        <v>D.2.1.3.2</v>
      </c>
      <c r="B216" s="89" t="s">
        <v>1558</v>
      </c>
      <c r="C216" s="90" t="s">
        <v>18</v>
      </c>
      <c r="D216" s="91"/>
      <c r="E216" s="92"/>
      <c r="F216" s="93"/>
      <c r="G216" s="94"/>
    </row>
    <row r="217" spans="1:7" ht="255" hidden="1" outlineLevel="1">
      <c r="A217" s="96" t="str">
        <f>""&amp;B216&amp;"."&amp;B217&amp;""</f>
        <v>D.2.1.3.2.S.1</v>
      </c>
      <c r="B217" s="97" t="s">
        <v>197</v>
      </c>
      <c r="C217" s="103" t="s">
        <v>1910</v>
      </c>
      <c r="D217" s="121" t="s">
        <v>24</v>
      </c>
      <c r="E217" s="105">
        <v>87</v>
      </c>
      <c r="F217" s="106"/>
      <c r="G217" s="106">
        <f aca="true" t="shared" si="70" ref="G217:G219">E217*F217</f>
        <v>0</v>
      </c>
    </row>
    <row r="218" spans="1:7" ht="127.5" hidden="1" outlineLevel="1">
      <c r="A218" s="96" t="str">
        <f>""&amp;$B$4&amp;"."&amp;B218&amp;""</f>
        <v>D.2.1.1.1.S.2</v>
      </c>
      <c r="B218" s="97" t="s">
        <v>198</v>
      </c>
      <c r="C218" s="103" t="s">
        <v>1911</v>
      </c>
      <c r="D218" s="121" t="s">
        <v>24</v>
      </c>
      <c r="E218" s="105">
        <v>10</v>
      </c>
      <c r="F218" s="106"/>
      <c r="G218" s="106">
        <f t="shared" si="70"/>
        <v>0</v>
      </c>
    </row>
    <row r="219" spans="1:7" ht="140.25" hidden="1" outlineLevel="1">
      <c r="A219" s="96" t="str">
        <f>""&amp;$B$4&amp;"."&amp;B219&amp;""</f>
        <v>D.2.1.1.1.S.3</v>
      </c>
      <c r="B219" s="97" t="s">
        <v>199</v>
      </c>
      <c r="C219" s="109" t="s">
        <v>1912</v>
      </c>
      <c r="D219" s="121" t="s">
        <v>24</v>
      </c>
      <c r="E219" s="105">
        <v>130</v>
      </c>
      <c r="F219" s="106"/>
      <c r="G219" s="106">
        <f t="shared" si="70"/>
        <v>0</v>
      </c>
    </row>
    <row r="220" spans="1:7" ht="15" collapsed="1">
      <c r="A220" s="88" t="str">
        <f t="shared" si="69"/>
        <v>D.2.1.3.3</v>
      </c>
      <c r="B220" s="89" t="s">
        <v>1559</v>
      </c>
      <c r="C220" s="90" t="s">
        <v>1560</v>
      </c>
      <c r="D220" s="91"/>
      <c r="E220" s="92"/>
      <c r="F220" s="93"/>
      <c r="G220" s="94"/>
    </row>
    <row r="221" spans="1:7" ht="66" hidden="1" outlineLevel="1">
      <c r="A221" s="96" t="str">
        <f>""&amp;B220&amp;"."&amp;B221&amp;""</f>
        <v>D.2.1.3.3.S.1</v>
      </c>
      <c r="B221" s="97" t="s">
        <v>197</v>
      </c>
      <c r="C221" s="232" t="s">
        <v>1581</v>
      </c>
      <c r="D221" s="121" t="s">
        <v>1579</v>
      </c>
      <c r="E221" s="105">
        <v>175</v>
      </c>
      <c r="F221" s="106"/>
      <c r="G221" s="106">
        <f aca="true" t="shared" si="71" ref="G221:G225">E221*F221</f>
        <v>0</v>
      </c>
    </row>
    <row r="222" spans="1:7" ht="104.25" hidden="1" outlineLevel="1">
      <c r="A222" s="96" t="str">
        <f>""&amp;B220&amp;"."&amp;B222&amp;""</f>
        <v>D.2.1.3.3.S.2</v>
      </c>
      <c r="B222" s="97" t="s">
        <v>198</v>
      </c>
      <c r="C222" s="232" t="s">
        <v>1808</v>
      </c>
      <c r="D222" s="121" t="s">
        <v>24</v>
      </c>
      <c r="E222" s="105">
        <v>0.5</v>
      </c>
      <c r="F222" s="106"/>
      <c r="G222" s="106">
        <f t="shared" si="71"/>
        <v>0</v>
      </c>
    </row>
    <row r="223" spans="1:7" ht="78.75" hidden="1" outlineLevel="1">
      <c r="A223" s="96" t="str">
        <f>""&amp;B220&amp;"."&amp;B223&amp;""</f>
        <v>D.2.1.3.3.S.3</v>
      </c>
      <c r="B223" s="97" t="s">
        <v>199</v>
      </c>
      <c r="C223" s="109" t="s">
        <v>1809</v>
      </c>
      <c r="D223" s="121" t="s">
        <v>24</v>
      </c>
      <c r="E223" s="105">
        <v>60</v>
      </c>
      <c r="F223" s="106"/>
      <c r="G223" s="106">
        <f t="shared" si="71"/>
        <v>0</v>
      </c>
    </row>
    <row r="224" spans="1:7" ht="66" hidden="1" outlineLevel="1">
      <c r="A224" s="96" t="str">
        <f>""&amp;B220&amp;"."&amp;B224&amp;""</f>
        <v>D.2.1.3.3.S.4</v>
      </c>
      <c r="B224" s="97" t="s">
        <v>200</v>
      </c>
      <c r="C224" s="103" t="s">
        <v>1582</v>
      </c>
      <c r="D224" s="121" t="s">
        <v>24</v>
      </c>
      <c r="E224" s="105">
        <v>21</v>
      </c>
      <c r="F224" s="106"/>
      <c r="G224" s="106">
        <f t="shared" si="71"/>
        <v>0</v>
      </c>
    </row>
    <row r="225" spans="1:7" ht="117" hidden="1" outlineLevel="1">
      <c r="A225" s="96" t="str">
        <f>""&amp;B220&amp;"."&amp;B225&amp;""</f>
        <v>D.2.1.3.3.S.5</v>
      </c>
      <c r="B225" s="97" t="s">
        <v>204</v>
      </c>
      <c r="C225" s="109" t="s">
        <v>1583</v>
      </c>
      <c r="D225" s="121" t="s">
        <v>24</v>
      </c>
      <c r="E225" s="105">
        <v>227</v>
      </c>
      <c r="F225" s="106"/>
      <c r="G225" s="106">
        <f t="shared" si="71"/>
        <v>0</v>
      </c>
    </row>
    <row r="226" spans="1:7" ht="15" collapsed="1">
      <c r="A226" s="88" t="str">
        <f t="shared" si="69"/>
        <v>D.2.1.3.4</v>
      </c>
      <c r="B226" s="89" t="s">
        <v>1561</v>
      </c>
      <c r="C226" s="90" t="s">
        <v>1562</v>
      </c>
      <c r="D226" s="91"/>
      <c r="E226" s="92"/>
      <c r="F226" s="93"/>
      <c r="G226" s="94"/>
    </row>
    <row r="227" spans="1:7" ht="114.75" hidden="1" outlineLevel="1">
      <c r="A227" s="96" t="str">
        <f>""&amp;B226&amp;"."&amp;B227&amp;""</f>
        <v>D.2.1.3.4.S.1</v>
      </c>
      <c r="B227" s="97" t="s">
        <v>197</v>
      </c>
      <c r="C227" s="109" t="s">
        <v>1810</v>
      </c>
      <c r="D227" s="233"/>
      <c r="F227" s="106"/>
      <c r="G227" s="197"/>
    </row>
    <row r="228" spans="1:7" ht="127.5" hidden="1" outlineLevel="1">
      <c r="A228" s="96" t="str">
        <f>""&amp;B226&amp;"."&amp;B228&amp;""</f>
        <v>D.2.1.3.4.S.2</v>
      </c>
      <c r="B228" s="97" t="s">
        <v>198</v>
      </c>
      <c r="C228" s="232" t="s">
        <v>1952</v>
      </c>
      <c r="D228" s="121" t="s">
        <v>91</v>
      </c>
      <c r="E228" s="105">
        <v>2</v>
      </c>
      <c r="F228" s="106"/>
      <c r="G228" s="106">
        <f aca="true" t="shared" si="72" ref="G228:G231">E228*F228</f>
        <v>0</v>
      </c>
    </row>
    <row r="229" spans="1:7" ht="127.5" hidden="1" outlineLevel="1">
      <c r="A229" s="96" t="str">
        <f>""&amp;B226&amp;"."&amp;B229&amp;""</f>
        <v>D.2.1.3.4.S.3</v>
      </c>
      <c r="B229" s="97" t="s">
        <v>199</v>
      </c>
      <c r="C229" s="232" t="s">
        <v>1913</v>
      </c>
      <c r="D229" s="121" t="s">
        <v>24</v>
      </c>
      <c r="E229" s="105">
        <v>125</v>
      </c>
      <c r="F229" s="106"/>
      <c r="G229" s="106">
        <f t="shared" si="72"/>
        <v>0</v>
      </c>
    </row>
    <row r="230" spans="1:7" ht="63.75" hidden="1" outlineLevel="1">
      <c r="A230" s="96" t="str">
        <f>""&amp;B226&amp;"."&amp;B230&amp;""</f>
        <v>D.2.1.3.4.S.4</v>
      </c>
      <c r="B230" s="97" t="s">
        <v>200</v>
      </c>
      <c r="C230" s="109" t="s">
        <v>1914</v>
      </c>
      <c r="D230" s="121" t="s">
        <v>24</v>
      </c>
      <c r="E230" s="105">
        <v>30</v>
      </c>
      <c r="F230" s="106"/>
      <c r="G230" s="106">
        <f t="shared" si="72"/>
        <v>0</v>
      </c>
    </row>
    <row r="231" spans="1:7" ht="242.25" hidden="1" outlineLevel="1">
      <c r="A231" s="96" t="str">
        <f>""&amp;B226&amp;"."&amp;B231&amp;""</f>
        <v>D.2.1.3.4.S.5</v>
      </c>
      <c r="B231" s="97" t="s">
        <v>204</v>
      </c>
      <c r="C231" s="103" t="s">
        <v>1915</v>
      </c>
      <c r="D231" s="121" t="s">
        <v>90</v>
      </c>
      <c r="E231" s="105">
        <v>28</v>
      </c>
      <c r="F231" s="106"/>
      <c r="G231" s="106">
        <f t="shared" si="72"/>
        <v>0</v>
      </c>
    </row>
    <row r="232" spans="1:7" ht="15" collapsed="1">
      <c r="A232" s="88" t="str">
        <f t="shared" si="69"/>
        <v>D.2.1.3.5</v>
      </c>
      <c r="B232" s="89" t="s">
        <v>1563</v>
      </c>
      <c r="C232" s="90" t="s">
        <v>1564</v>
      </c>
      <c r="D232" s="91"/>
      <c r="E232" s="92"/>
      <c r="F232" s="93"/>
      <c r="G232" s="94"/>
    </row>
    <row r="233" spans="1:7" ht="191.25" hidden="1" outlineLevel="1">
      <c r="A233" s="96" t="str">
        <f>""&amp;B232&amp;"."&amp;B233&amp;""</f>
        <v>D.2.1.3.5.S.1</v>
      </c>
      <c r="B233" s="97" t="s">
        <v>197</v>
      </c>
      <c r="C233" s="232" t="s">
        <v>1917</v>
      </c>
      <c r="D233" s="121" t="s">
        <v>22</v>
      </c>
      <c r="E233" s="105">
        <v>30</v>
      </c>
      <c r="F233" s="106"/>
      <c r="G233" s="106">
        <f aca="true" t="shared" si="73" ref="G233:G235">E233*F233</f>
        <v>0</v>
      </c>
    </row>
    <row r="234" spans="1:7" ht="242.25" hidden="1" outlineLevel="1">
      <c r="A234" s="96" t="str">
        <f>""&amp;B232&amp;"."&amp;B234&amp;""</f>
        <v>D.2.1.3.5.S.2</v>
      </c>
      <c r="B234" s="97" t="s">
        <v>198</v>
      </c>
      <c r="C234" s="232" t="s">
        <v>1916</v>
      </c>
      <c r="D234" s="121" t="s">
        <v>22</v>
      </c>
      <c r="E234" s="105">
        <v>125</v>
      </c>
      <c r="F234" s="106"/>
      <c r="G234" s="106">
        <f t="shared" si="73"/>
        <v>0</v>
      </c>
    </row>
    <row r="235" spans="1:7" ht="140.25" hidden="1" outlineLevel="1">
      <c r="A235" s="96" t="str">
        <f>""&amp;B232&amp;"."&amp;B235&amp;""</f>
        <v>D.2.1.3.5.S.3</v>
      </c>
      <c r="B235" s="97" t="s">
        <v>199</v>
      </c>
      <c r="C235" s="109" t="s">
        <v>1565</v>
      </c>
      <c r="D235" s="121" t="s">
        <v>22</v>
      </c>
      <c r="E235" s="105">
        <v>125</v>
      </c>
      <c r="F235" s="106"/>
      <c r="G235" s="106">
        <f t="shared" si="73"/>
        <v>0</v>
      </c>
    </row>
    <row r="236" spans="1:7" ht="15" collapsed="1">
      <c r="A236" s="88" t="str">
        <f t="shared" si="69"/>
        <v>D.2.1.3.6</v>
      </c>
      <c r="B236" s="89" t="s">
        <v>1566</v>
      </c>
      <c r="C236" s="90" t="s">
        <v>1567</v>
      </c>
      <c r="D236" s="91"/>
      <c r="E236" s="92"/>
      <c r="F236" s="93"/>
      <c r="G236" s="94"/>
    </row>
    <row r="237" spans="1:7" ht="63.75" hidden="1" outlineLevel="1">
      <c r="A237" s="96" t="str">
        <f>""&amp;B236&amp;"."&amp;B237&amp;""</f>
        <v>D.2.1.3.6.S.1</v>
      </c>
      <c r="B237" s="97" t="s">
        <v>197</v>
      </c>
      <c r="C237" s="109" t="s">
        <v>1568</v>
      </c>
      <c r="D237" s="121" t="s">
        <v>22</v>
      </c>
      <c r="E237" s="105">
        <v>155</v>
      </c>
      <c r="F237" s="106"/>
      <c r="G237" s="106">
        <f aca="true" t="shared" si="74" ref="G237:G238">E237*F237</f>
        <v>0</v>
      </c>
    </row>
    <row r="238" spans="1:7" ht="63.75" hidden="1" outlineLevel="1">
      <c r="A238" s="96" t="str">
        <f>""&amp;B236&amp;"."&amp;B238&amp;""</f>
        <v>D.2.1.3.6.S.2</v>
      </c>
      <c r="B238" s="97" t="s">
        <v>198</v>
      </c>
      <c r="C238" s="109" t="s">
        <v>1569</v>
      </c>
      <c r="D238" s="121" t="s">
        <v>22</v>
      </c>
      <c r="E238" s="105">
        <v>155</v>
      </c>
      <c r="F238" s="106"/>
      <c r="G238" s="106">
        <f t="shared" si="74"/>
        <v>0</v>
      </c>
    </row>
    <row r="239" spans="1:7" ht="15" collapsed="1">
      <c r="A239" s="88" t="str">
        <f t="shared" si="69"/>
        <v>D.2.1.3.7</v>
      </c>
      <c r="B239" s="89" t="s">
        <v>1570</v>
      </c>
      <c r="C239" s="90" t="s">
        <v>21</v>
      </c>
      <c r="D239" s="91"/>
      <c r="E239" s="92"/>
      <c r="F239" s="93"/>
      <c r="G239" s="94"/>
    </row>
    <row r="240" spans="1:7" ht="153" hidden="1" outlineLevel="1">
      <c r="A240" s="96" t="str">
        <f>""&amp;B239&amp;"."&amp;B240&amp;""</f>
        <v>D.2.1.3.7.S.1</v>
      </c>
      <c r="B240" s="136" t="s">
        <v>197</v>
      </c>
      <c r="C240" s="109" t="s">
        <v>1918</v>
      </c>
      <c r="D240" s="121" t="s">
        <v>91</v>
      </c>
      <c r="E240" s="105">
        <v>1</v>
      </c>
      <c r="F240" s="106"/>
      <c r="G240" s="106">
        <f aca="true" t="shared" si="75" ref="G240:G248">E240*F240</f>
        <v>0</v>
      </c>
    </row>
    <row r="241" spans="1:7" ht="127.5" hidden="1" outlineLevel="1">
      <c r="A241" s="96" t="str">
        <f>""&amp;B239&amp;"."&amp;B241&amp;""</f>
        <v>D.2.1.3.7.S.2</v>
      </c>
      <c r="B241" s="136" t="s">
        <v>198</v>
      </c>
      <c r="C241" s="232" t="s">
        <v>1571</v>
      </c>
      <c r="D241" s="121" t="s">
        <v>91</v>
      </c>
      <c r="E241" s="105">
        <v>1</v>
      </c>
      <c r="G241" s="106">
        <f t="shared" si="75"/>
        <v>0</v>
      </c>
    </row>
    <row r="242" spans="1:7" ht="76.5" hidden="1" outlineLevel="1">
      <c r="A242" s="96" t="str">
        <f>""&amp;B239&amp;"."&amp;B242&amp;""</f>
        <v>D.2.1.3.7.S.3</v>
      </c>
      <c r="B242" s="136" t="s">
        <v>199</v>
      </c>
      <c r="C242" s="232" t="s">
        <v>1572</v>
      </c>
      <c r="D242" s="121" t="s">
        <v>91</v>
      </c>
      <c r="E242" s="105">
        <v>1</v>
      </c>
      <c r="G242" s="106">
        <f t="shared" si="75"/>
        <v>0</v>
      </c>
    </row>
    <row r="243" spans="1:7" ht="114.75" hidden="1" outlineLevel="1">
      <c r="A243" s="96" t="str">
        <f>""&amp;B239&amp;"."&amp;B243&amp;""</f>
        <v>D.2.1.3.7.S.4</v>
      </c>
      <c r="B243" s="136" t="s">
        <v>200</v>
      </c>
      <c r="C243" s="232" t="s">
        <v>1573</v>
      </c>
      <c r="D243" s="121" t="s">
        <v>91</v>
      </c>
      <c r="E243" s="105">
        <v>1</v>
      </c>
      <c r="G243" s="106">
        <f t="shared" si="75"/>
        <v>0</v>
      </c>
    </row>
    <row r="244" spans="1:7" ht="63.75" hidden="1" outlineLevel="1">
      <c r="A244" s="96" t="str">
        <f>""&amp;B239&amp;"."&amp;B244&amp;""</f>
        <v>D.2.1.3.7.S.5</v>
      </c>
      <c r="B244" s="136" t="s">
        <v>204</v>
      </c>
      <c r="C244" s="232" t="s">
        <v>1574</v>
      </c>
      <c r="D244" s="121" t="s">
        <v>91</v>
      </c>
      <c r="E244" s="105">
        <v>1</v>
      </c>
      <c r="G244" s="106">
        <f t="shared" si="75"/>
        <v>0</v>
      </c>
    </row>
    <row r="245" spans="1:7" ht="89.25" hidden="1" outlineLevel="1">
      <c r="A245" s="96" t="str">
        <f>""&amp;B239&amp;"."&amp;B245&amp;""</f>
        <v>D.2.1.3.7.S.6</v>
      </c>
      <c r="B245" s="136" t="s">
        <v>205</v>
      </c>
      <c r="C245" s="232" t="s">
        <v>1575</v>
      </c>
      <c r="D245" s="121" t="s">
        <v>91</v>
      </c>
      <c r="E245" s="105">
        <v>1</v>
      </c>
      <c r="G245" s="106">
        <f t="shared" si="75"/>
        <v>0</v>
      </c>
    </row>
    <row r="246" spans="1:7" ht="38.25" hidden="1" outlineLevel="1">
      <c r="A246" s="96" t="str">
        <f>""&amp;B239&amp;"."&amp;B246&amp;""</f>
        <v>D.2.1.3.7.S.7</v>
      </c>
      <c r="B246" s="136" t="s">
        <v>206</v>
      </c>
      <c r="C246" s="232" t="s">
        <v>1576</v>
      </c>
      <c r="D246" s="121" t="s">
        <v>91</v>
      </c>
      <c r="E246" s="105">
        <v>1</v>
      </c>
      <c r="G246" s="106">
        <f t="shared" si="75"/>
        <v>0</v>
      </c>
    </row>
    <row r="247" spans="1:7" ht="38.25" hidden="1" outlineLevel="1">
      <c r="A247" s="96" t="str">
        <f>""&amp;B239&amp;"."&amp;B247&amp;""</f>
        <v>D.2.1.3.7.S.8</v>
      </c>
      <c r="B247" s="136" t="s">
        <v>207</v>
      </c>
      <c r="C247" s="234" t="s">
        <v>1577</v>
      </c>
      <c r="D247" s="121" t="s">
        <v>91</v>
      </c>
      <c r="E247" s="105">
        <v>1</v>
      </c>
      <c r="G247" s="106">
        <f t="shared" si="75"/>
        <v>0</v>
      </c>
    </row>
    <row r="248" spans="1:7" ht="25.5" hidden="1" outlineLevel="1">
      <c r="A248" s="96" t="str">
        <f>""&amp;B239&amp;"."&amp;B248&amp;""</f>
        <v>D.2.1.3.7.S.9</v>
      </c>
      <c r="B248" s="136" t="s">
        <v>208</v>
      </c>
      <c r="C248" s="232" t="s">
        <v>1578</v>
      </c>
      <c r="D248" s="121" t="s">
        <v>91</v>
      </c>
      <c r="E248" s="105">
        <v>1</v>
      </c>
      <c r="G248" s="106">
        <f t="shared" si="75"/>
        <v>0</v>
      </c>
    </row>
    <row r="249" spans="1:7" s="241" customFormat="1" ht="15" collapsed="1">
      <c r="A249" s="235"/>
      <c r="B249" s="236"/>
      <c r="C249" s="237"/>
      <c r="D249" s="238"/>
      <c r="E249" s="239"/>
      <c r="F249" s="240"/>
      <c r="G249" s="240"/>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67"/>
  <sheetViews>
    <sheetView view="pageBreakPreview" zoomScaleSheetLayoutView="100" workbookViewId="0" topLeftCell="A1"/>
  </sheetViews>
  <sheetFormatPr defaultColWidth="10.8515625" defaultRowHeight="15" outlineLevelRow="1"/>
  <cols>
    <col min="1" max="1" width="17.7109375" style="270"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D.2.2</v>
      </c>
      <c r="B2" s="272" t="s">
        <v>488</v>
      </c>
      <c r="C2" s="278" t="s">
        <v>1352</v>
      </c>
      <c r="D2" s="273"/>
      <c r="E2" s="274"/>
      <c r="F2" s="275"/>
      <c r="G2" s="276">
        <f>SUM(G3:G166)</f>
        <v>0</v>
      </c>
    </row>
    <row r="3" spans="1:7" s="87" customFormat="1" ht="15" collapsed="1">
      <c r="A3" s="80" t="str">
        <f>B3</f>
        <v>D.2.2.1</v>
      </c>
      <c r="B3" s="81" t="s">
        <v>1244</v>
      </c>
      <c r="C3" s="82" t="s">
        <v>1353</v>
      </c>
      <c r="D3" s="83"/>
      <c r="E3" s="84"/>
      <c r="F3" s="85"/>
      <c r="G3" s="86"/>
    </row>
    <row r="4" spans="1:7" s="95" customFormat="1" ht="15">
      <c r="A4" s="88" t="str">
        <f>B4</f>
        <v>D.2.2.1.1</v>
      </c>
      <c r="B4" s="89" t="s">
        <v>1245</v>
      </c>
      <c r="C4" s="90" t="s">
        <v>996</v>
      </c>
      <c r="D4" s="91"/>
      <c r="E4" s="92"/>
      <c r="F4" s="93"/>
      <c r="G4" s="94"/>
    </row>
    <row r="5" spans="1:7" s="107" customFormat="1" ht="38.25" hidden="1" outlineLevel="1">
      <c r="A5" s="218" t="str">
        <f>""&amp;$B$4&amp;"."&amp;B5&amp;""</f>
        <v>D.2.2.1.1.S.1</v>
      </c>
      <c r="B5" s="97" t="s">
        <v>197</v>
      </c>
      <c r="C5" s="120" t="s">
        <v>1246</v>
      </c>
      <c r="D5" s="121"/>
      <c r="E5" s="105"/>
      <c r="F5" s="106"/>
      <c r="G5" s="106"/>
    </row>
    <row r="6" spans="1:7" s="107" customFormat="1" ht="51" hidden="1" outlineLevel="1">
      <c r="A6" s="218" t="str">
        <f>""&amp;$B$4&amp;"."&amp;B6&amp;""</f>
        <v>D.2.2.1.1.S.1.1</v>
      </c>
      <c r="B6" s="97" t="s">
        <v>217</v>
      </c>
      <c r="C6" s="120" t="s">
        <v>1247</v>
      </c>
      <c r="D6" s="121" t="s">
        <v>90</v>
      </c>
      <c r="E6" s="105">
        <v>1</v>
      </c>
      <c r="F6" s="106"/>
      <c r="G6" s="106">
        <f aca="true" t="shared" si="0" ref="G6:G77">E6*F6</f>
        <v>0</v>
      </c>
    </row>
    <row r="7" spans="1:7" s="107" customFormat="1" ht="63.75" hidden="1" outlineLevel="1">
      <c r="A7" s="218" t="str">
        <f aca="true" t="shared" si="1" ref="A7:A77">""&amp;$B$4&amp;"."&amp;B7&amp;""</f>
        <v>D.2.2.1.1.S.1.2</v>
      </c>
      <c r="B7" s="97" t="s">
        <v>218</v>
      </c>
      <c r="C7" s="120" t="s">
        <v>1248</v>
      </c>
      <c r="D7" s="121" t="s">
        <v>90</v>
      </c>
      <c r="E7" s="105">
        <v>1</v>
      </c>
      <c r="F7" s="106"/>
      <c r="G7" s="106">
        <f t="shared" si="0"/>
        <v>0</v>
      </c>
    </row>
    <row r="8" spans="1:7" s="107" customFormat="1" ht="15" hidden="1" outlineLevel="1">
      <c r="A8" s="218" t="str">
        <f t="shared" si="1"/>
        <v>D.2.2.1.1.S.1.3</v>
      </c>
      <c r="B8" s="97" t="s">
        <v>283</v>
      </c>
      <c r="C8" s="120" t="s">
        <v>1207</v>
      </c>
      <c r="D8" s="121" t="s">
        <v>90</v>
      </c>
      <c r="E8" s="105">
        <v>1</v>
      </c>
      <c r="F8" s="106"/>
      <c r="G8" s="106">
        <f t="shared" si="0"/>
        <v>0</v>
      </c>
    </row>
    <row r="9" spans="1:7" s="107" customFormat="1" ht="15" hidden="1" outlineLevel="1">
      <c r="A9" s="218" t="str">
        <f t="shared" si="1"/>
        <v>D.2.2.1.1.S.1.4</v>
      </c>
      <c r="B9" s="97" t="s">
        <v>1001</v>
      </c>
      <c r="C9" s="120" t="s">
        <v>1002</v>
      </c>
      <c r="D9" s="121" t="s">
        <v>90</v>
      </c>
      <c r="E9" s="105">
        <v>2</v>
      </c>
      <c r="F9" s="106"/>
      <c r="G9" s="106">
        <f t="shared" si="0"/>
        <v>0</v>
      </c>
    </row>
    <row r="10" spans="1:7" s="107" customFormat="1" ht="15" hidden="1" outlineLevel="1">
      <c r="A10" s="218" t="str">
        <f t="shared" si="1"/>
        <v>D.2.2.1.1.S.1.5</v>
      </c>
      <c r="B10" s="97" t="s">
        <v>1003</v>
      </c>
      <c r="C10" s="120" t="s">
        <v>1249</v>
      </c>
      <c r="D10" s="121" t="s">
        <v>90</v>
      </c>
      <c r="E10" s="105">
        <v>1</v>
      </c>
      <c r="F10" s="106"/>
      <c r="G10" s="106">
        <f t="shared" si="0"/>
        <v>0</v>
      </c>
    </row>
    <row r="11" spans="1:7" s="107" customFormat="1" ht="15" hidden="1" outlineLevel="1">
      <c r="A11" s="218" t="str">
        <f t="shared" si="1"/>
        <v>D.2.2.1.1.S.1.6</v>
      </c>
      <c r="B11" s="97" t="s">
        <v>1005</v>
      </c>
      <c r="C11" s="120" t="s">
        <v>1250</v>
      </c>
      <c r="D11" s="121" t="s">
        <v>90</v>
      </c>
      <c r="E11" s="105">
        <v>1</v>
      </c>
      <c r="F11" s="106"/>
      <c r="G11" s="106">
        <f t="shared" si="0"/>
        <v>0</v>
      </c>
    </row>
    <row r="12" spans="1:7" s="107" customFormat="1" ht="25.5" hidden="1" outlineLevel="1">
      <c r="A12" s="218" t="str">
        <f t="shared" si="1"/>
        <v>D.2.2.1.1.S.1.7</v>
      </c>
      <c r="B12" s="97" t="s">
        <v>1007</v>
      </c>
      <c r="C12" s="120" t="s">
        <v>1004</v>
      </c>
      <c r="D12" s="121" t="s">
        <v>90</v>
      </c>
      <c r="E12" s="105">
        <v>1</v>
      </c>
      <c r="F12" s="106"/>
      <c r="G12" s="106">
        <f t="shared" si="0"/>
        <v>0</v>
      </c>
    </row>
    <row r="13" spans="1:7" s="107" customFormat="1" ht="25.5" hidden="1" outlineLevel="1">
      <c r="A13" s="218" t="str">
        <f t="shared" si="1"/>
        <v>D.2.2.1.1.S.1.8</v>
      </c>
      <c r="B13" s="97" t="s">
        <v>1009</v>
      </c>
      <c r="C13" s="120" t="s">
        <v>1006</v>
      </c>
      <c r="D13" s="121" t="s">
        <v>90</v>
      </c>
      <c r="E13" s="105">
        <v>2</v>
      </c>
      <c r="F13" s="106"/>
      <c r="G13" s="106">
        <f t="shared" si="0"/>
        <v>0</v>
      </c>
    </row>
    <row r="14" spans="1:7" s="107" customFormat="1" ht="25.5" hidden="1" outlineLevel="1">
      <c r="A14" s="218" t="str">
        <f t="shared" si="1"/>
        <v>D.2.2.1.1.S.1.9</v>
      </c>
      <c r="B14" s="97" t="s">
        <v>1011</v>
      </c>
      <c r="C14" s="120" t="s">
        <v>1008</v>
      </c>
      <c r="D14" s="121" t="s">
        <v>90</v>
      </c>
      <c r="E14" s="105">
        <v>2</v>
      </c>
      <c r="F14" s="106"/>
      <c r="G14" s="106">
        <f t="shared" si="0"/>
        <v>0</v>
      </c>
    </row>
    <row r="15" spans="1:7" s="107" customFormat="1" ht="25.5" hidden="1" outlineLevel="1">
      <c r="A15" s="218" t="str">
        <f t="shared" si="1"/>
        <v>D.2.2.1.1.S.1.10</v>
      </c>
      <c r="B15" s="97" t="s">
        <v>1013</v>
      </c>
      <c r="C15" s="120" t="s">
        <v>1010</v>
      </c>
      <c r="D15" s="121" t="s">
        <v>90</v>
      </c>
      <c r="E15" s="105">
        <v>1</v>
      </c>
      <c r="F15" s="106"/>
      <c r="G15" s="106">
        <f t="shared" si="0"/>
        <v>0</v>
      </c>
    </row>
    <row r="16" spans="1:7" s="107" customFormat="1" ht="25.5" hidden="1" outlineLevel="1">
      <c r="A16" s="218" t="str">
        <f t="shared" si="1"/>
        <v>D.2.2.1.1.S.1.11</v>
      </c>
      <c r="B16" s="97" t="s">
        <v>1015</v>
      </c>
      <c r="C16" s="120" t="s">
        <v>1012</v>
      </c>
      <c r="D16" s="121" t="s">
        <v>90</v>
      </c>
      <c r="E16" s="105">
        <v>1</v>
      </c>
      <c r="F16" s="106"/>
      <c r="G16" s="106">
        <f t="shared" si="0"/>
        <v>0</v>
      </c>
    </row>
    <row r="17" spans="1:7" s="107" customFormat="1" ht="15" hidden="1" outlineLevel="1">
      <c r="A17" s="218" t="str">
        <f t="shared" si="1"/>
        <v>D.2.2.1.1.S.1.12</v>
      </c>
      <c r="B17" s="97" t="s">
        <v>1017</v>
      </c>
      <c r="C17" s="120" t="s">
        <v>1014</v>
      </c>
      <c r="D17" s="121" t="s">
        <v>90</v>
      </c>
      <c r="E17" s="105">
        <v>2</v>
      </c>
      <c r="F17" s="106"/>
      <c r="G17" s="106">
        <f t="shared" si="0"/>
        <v>0</v>
      </c>
    </row>
    <row r="18" spans="1:7" s="107" customFormat="1" ht="15" hidden="1" outlineLevel="1">
      <c r="A18" s="218" t="str">
        <f t="shared" si="1"/>
        <v>D.2.2.1.1.S.1.13</v>
      </c>
      <c r="B18" s="97" t="s">
        <v>1019</v>
      </c>
      <c r="C18" s="120" t="s">
        <v>1016</v>
      </c>
      <c r="D18" s="121" t="s">
        <v>90</v>
      </c>
      <c r="E18" s="105">
        <v>6</v>
      </c>
      <c r="F18" s="106"/>
      <c r="G18" s="106">
        <f t="shared" si="0"/>
        <v>0</v>
      </c>
    </row>
    <row r="19" spans="1:7" s="107" customFormat="1" ht="15" hidden="1" outlineLevel="1">
      <c r="A19" s="218" t="str">
        <f t="shared" si="1"/>
        <v>D.2.2.1.1.S.1.14</v>
      </c>
      <c r="B19" s="97" t="s">
        <v>1021</v>
      </c>
      <c r="C19" s="120" t="s">
        <v>1018</v>
      </c>
      <c r="D19" s="121" t="s">
        <v>90</v>
      </c>
      <c r="E19" s="105">
        <v>3</v>
      </c>
      <c r="F19" s="106"/>
      <c r="G19" s="106">
        <f t="shared" si="0"/>
        <v>0</v>
      </c>
    </row>
    <row r="20" spans="1:7" s="107" customFormat="1" ht="15" hidden="1" outlineLevel="1">
      <c r="A20" s="218" t="str">
        <f t="shared" si="1"/>
        <v>D.2.2.1.1.S.1.15</v>
      </c>
      <c r="B20" s="97" t="s">
        <v>1023</v>
      </c>
      <c r="C20" s="120" t="s">
        <v>1020</v>
      </c>
      <c r="D20" s="121" t="s">
        <v>90</v>
      </c>
      <c r="E20" s="105">
        <v>1</v>
      </c>
      <c r="F20" s="106"/>
      <c r="G20" s="106">
        <f t="shared" si="0"/>
        <v>0</v>
      </c>
    </row>
    <row r="21" spans="1:7" s="107" customFormat="1" ht="15" hidden="1" outlineLevel="1">
      <c r="A21" s="218" t="str">
        <f t="shared" si="1"/>
        <v>D.2.2.1.1.S.1.16</v>
      </c>
      <c r="B21" s="97" t="s">
        <v>1025</v>
      </c>
      <c r="C21" s="120" t="s">
        <v>1022</v>
      </c>
      <c r="D21" s="121" t="s">
        <v>90</v>
      </c>
      <c r="E21" s="105">
        <v>2</v>
      </c>
      <c r="F21" s="106"/>
      <c r="G21" s="106">
        <f t="shared" si="0"/>
        <v>0</v>
      </c>
    </row>
    <row r="22" spans="1:7" s="107" customFormat="1" ht="15" hidden="1" outlineLevel="1">
      <c r="A22" s="218" t="str">
        <f t="shared" si="1"/>
        <v>D.2.2.1.1.S.1.17</v>
      </c>
      <c r="B22" s="97" t="s">
        <v>1027</v>
      </c>
      <c r="C22" s="120" t="s">
        <v>1024</v>
      </c>
      <c r="D22" s="121" t="s">
        <v>90</v>
      </c>
      <c r="E22" s="105">
        <v>3</v>
      </c>
      <c r="F22" s="106"/>
      <c r="G22" s="106">
        <f t="shared" si="0"/>
        <v>0</v>
      </c>
    </row>
    <row r="23" spans="1:7" s="107" customFormat="1" ht="15" hidden="1" outlineLevel="1">
      <c r="A23" s="218" t="str">
        <f t="shared" si="1"/>
        <v>D.2.2.1.1.S.1.18</v>
      </c>
      <c r="B23" s="97" t="s">
        <v>1029</v>
      </c>
      <c r="C23" s="120" t="s">
        <v>1026</v>
      </c>
      <c r="D23" s="121" t="s">
        <v>90</v>
      </c>
      <c r="E23" s="105">
        <v>1</v>
      </c>
      <c r="F23" s="106"/>
      <c r="G23" s="106">
        <f t="shared" si="0"/>
        <v>0</v>
      </c>
    </row>
    <row r="24" spans="1:7" s="107" customFormat="1" ht="15" hidden="1" outlineLevel="1">
      <c r="A24" s="218" t="str">
        <f t="shared" si="1"/>
        <v>D.2.2.1.1.S.1.19</v>
      </c>
      <c r="B24" s="97" t="s">
        <v>1031</v>
      </c>
      <c r="C24" s="120" t="s">
        <v>1251</v>
      </c>
      <c r="D24" s="121" t="s">
        <v>90</v>
      </c>
      <c r="E24" s="105">
        <v>1</v>
      </c>
      <c r="F24" s="106"/>
      <c r="G24" s="106">
        <f t="shared" si="0"/>
        <v>0</v>
      </c>
    </row>
    <row r="25" spans="1:7" s="107" customFormat="1" ht="15" hidden="1" outlineLevel="1">
      <c r="A25" s="218" t="str">
        <f t="shared" si="1"/>
        <v>D.2.2.1.1.S.1.20</v>
      </c>
      <c r="B25" s="97" t="s">
        <v>1033</v>
      </c>
      <c r="C25" s="120" t="s">
        <v>1252</v>
      </c>
      <c r="D25" s="121" t="s">
        <v>90</v>
      </c>
      <c r="E25" s="105">
        <v>3</v>
      </c>
      <c r="F25" s="106"/>
      <c r="G25" s="106">
        <f t="shared" si="0"/>
        <v>0</v>
      </c>
    </row>
    <row r="26" spans="1:7" s="107" customFormat="1" ht="15" hidden="1" outlineLevel="1">
      <c r="A26" s="218" t="str">
        <f t="shared" si="1"/>
        <v>D.2.2.1.1.S.1.21</v>
      </c>
      <c r="B26" s="97" t="s">
        <v>1035</v>
      </c>
      <c r="C26" s="120" t="s">
        <v>1028</v>
      </c>
      <c r="D26" s="121" t="s">
        <v>90</v>
      </c>
      <c r="E26" s="105">
        <v>1</v>
      </c>
      <c r="F26" s="106"/>
      <c r="G26" s="106">
        <f t="shared" si="0"/>
        <v>0</v>
      </c>
    </row>
    <row r="27" spans="1:7" s="107" customFormat="1" ht="15" hidden="1" outlineLevel="1">
      <c r="A27" s="218" t="str">
        <f t="shared" si="1"/>
        <v>D.2.2.1.1.S.1.22</v>
      </c>
      <c r="B27" s="97" t="s">
        <v>1037</v>
      </c>
      <c r="C27" s="120" t="s">
        <v>1030</v>
      </c>
      <c r="D27" s="121" t="s">
        <v>90</v>
      </c>
      <c r="E27" s="105">
        <v>1</v>
      </c>
      <c r="F27" s="106"/>
      <c r="G27" s="106">
        <f t="shared" si="0"/>
        <v>0</v>
      </c>
    </row>
    <row r="28" spans="1:7" s="107" customFormat="1" ht="15" hidden="1" outlineLevel="1">
      <c r="A28" s="218" t="str">
        <f t="shared" si="1"/>
        <v>D.2.2.1.1.S.1.23</v>
      </c>
      <c r="B28" s="97" t="s">
        <v>1039</v>
      </c>
      <c r="C28" s="457" t="s">
        <v>1034</v>
      </c>
      <c r="D28" s="458" t="s">
        <v>90</v>
      </c>
      <c r="E28" s="105">
        <v>1</v>
      </c>
      <c r="F28" s="106"/>
      <c r="G28" s="106">
        <f t="shared" si="0"/>
        <v>0</v>
      </c>
    </row>
    <row r="29" spans="1:7" s="107" customFormat="1" ht="15" hidden="1" outlineLevel="1">
      <c r="A29" s="218" t="str">
        <f t="shared" si="1"/>
        <v>D.2.2.1.1.S.1.24</v>
      </c>
      <c r="B29" s="97" t="s">
        <v>1041</v>
      </c>
      <c r="C29" s="120" t="s">
        <v>1253</v>
      </c>
      <c r="D29" s="121" t="s">
        <v>90</v>
      </c>
      <c r="E29" s="105">
        <v>1</v>
      </c>
      <c r="F29" s="106"/>
      <c r="G29" s="106">
        <f t="shared" si="0"/>
        <v>0</v>
      </c>
    </row>
    <row r="30" spans="1:7" s="107" customFormat="1" ht="15" hidden="1" outlineLevel="1">
      <c r="A30" s="218" t="str">
        <f t="shared" si="1"/>
        <v>D.2.2.1.1.S.1.25</v>
      </c>
      <c r="B30" s="97" t="s">
        <v>1043</v>
      </c>
      <c r="C30" s="120" t="s">
        <v>1254</v>
      </c>
      <c r="D30" s="121" t="s">
        <v>90</v>
      </c>
      <c r="E30" s="105">
        <v>1</v>
      </c>
      <c r="F30" s="106"/>
      <c r="G30" s="106">
        <f t="shared" si="0"/>
        <v>0</v>
      </c>
    </row>
    <row r="31" spans="1:7" s="107" customFormat="1" ht="15" hidden="1" outlineLevel="1">
      <c r="A31" s="218" t="str">
        <f t="shared" si="1"/>
        <v>D.2.2.1.1.S.1.26</v>
      </c>
      <c r="B31" s="97" t="s">
        <v>1045</v>
      </c>
      <c r="C31" s="120" t="s">
        <v>1036</v>
      </c>
      <c r="D31" s="121" t="s">
        <v>90</v>
      </c>
      <c r="E31" s="105">
        <v>2</v>
      </c>
      <c r="F31" s="106"/>
      <c r="G31" s="106">
        <f t="shared" si="0"/>
        <v>0</v>
      </c>
    </row>
    <row r="32" spans="1:7" s="107" customFormat="1" ht="15" hidden="1" outlineLevel="1">
      <c r="A32" s="218" t="str">
        <f t="shared" si="1"/>
        <v>D.2.2.1.1.S.1.27</v>
      </c>
      <c r="B32" s="97" t="s">
        <v>1047</v>
      </c>
      <c r="C32" s="120" t="s">
        <v>1255</v>
      </c>
      <c r="D32" s="121" t="s">
        <v>90</v>
      </c>
      <c r="E32" s="105">
        <v>2</v>
      </c>
      <c r="F32" s="106"/>
      <c r="G32" s="106">
        <f t="shared" si="0"/>
        <v>0</v>
      </c>
    </row>
    <row r="33" spans="1:7" s="107" customFormat="1" ht="38.25" hidden="1" outlineLevel="1">
      <c r="A33" s="218" t="str">
        <f t="shared" si="1"/>
        <v>D.2.2.1.1.S.1.28</v>
      </c>
      <c r="B33" s="97" t="s">
        <v>1049</v>
      </c>
      <c r="C33" s="120" t="s">
        <v>1256</v>
      </c>
      <c r="D33" s="121" t="s">
        <v>90</v>
      </c>
      <c r="E33" s="105">
        <v>2</v>
      </c>
      <c r="F33" s="106"/>
      <c r="G33" s="106">
        <f t="shared" si="0"/>
        <v>0</v>
      </c>
    </row>
    <row r="34" spans="1:7" s="107" customFormat="1" ht="25.5" hidden="1" outlineLevel="1">
      <c r="A34" s="218" t="str">
        <f t="shared" si="1"/>
        <v>D.2.2.1.1.S.1.29</v>
      </c>
      <c r="B34" s="97" t="s">
        <v>1051</v>
      </c>
      <c r="C34" s="120" t="s">
        <v>1257</v>
      </c>
      <c r="D34" s="121" t="s">
        <v>90</v>
      </c>
      <c r="E34" s="105">
        <v>2</v>
      </c>
      <c r="F34" s="106"/>
      <c r="G34" s="106">
        <f t="shared" si="0"/>
        <v>0</v>
      </c>
    </row>
    <row r="35" spans="1:7" s="107" customFormat="1" ht="38.25" hidden="1" outlineLevel="1">
      <c r="A35" s="218" t="str">
        <f t="shared" si="1"/>
        <v>D.2.2.1.1.S.1.30</v>
      </c>
      <c r="B35" s="97" t="s">
        <v>1053</v>
      </c>
      <c r="C35" s="120" t="s">
        <v>1258</v>
      </c>
      <c r="D35" s="121" t="s">
        <v>90</v>
      </c>
      <c r="E35" s="105">
        <v>4</v>
      </c>
      <c r="F35" s="106"/>
      <c r="G35" s="106">
        <f t="shared" si="0"/>
        <v>0</v>
      </c>
    </row>
    <row r="36" spans="1:7" s="107" customFormat="1" ht="25.5" hidden="1" outlineLevel="1">
      <c r="A36" s="218" t="str">
        <f t="shared" si="1"/>
        <v>D.2.2.1.1.S.1.31</v>
      </c>
      <c r="B36" s="97" t="s">
        <v>1055</v>
      </c>
      <c r="C36" s="120" t="s">
        <v>1259</v>
      </c>
      <c r="D36" s="121" t="s">
        <v>90</v>
      </c>
      <c r="E36" s="105">
        <v>1</v>
      </c>
      <c r="F36" s="106"/>
      <c r="G36" s="106">
        <f t="shared" si="0"/>
        <v>0</v>
      </c>
    </row>
    <row r="37" spans="1:7" s="107" customFormat="1" ht="15" hidden="1" outlineLevel="1">
      <c r="A37" s="218" t="str">
        <f t="shared" si="1"/>
        <v>D.2.2.1.1.S.1.32</v>
      </c>
      <c r="B37" s="97" t="s">
        <v>1057</v>
      </c>
      <c r="C37" s="120" t="s">
        <v>1212</v>
      </c>
      <c r="D37" s="121" t="s">
        <v>90</v>
      </c>
      <c r="E37" s="105">
        <v>4</v>
      </c>
      <c r="F37" s="106"/>
      <c r="G37" s="106">
        <f t="shared" si="0"/>
        <v>0</v>
      </c>
    </row>
    <row r="38" spans="1:7" s="107" customFormat="1" ht="25.5" hidden="1" outlineLevel="1">
      <c r="A38" s="218" t="str">
        <f t="shared" si="1"/>
        <v>D.2.2.1.1.S.1.33</v>
      </c>
      <c r="B38" s="97" t="s">
        <v>1059</v>
      </c>
      <c r="C38" s="120" t="s">
        <v>1213</v>
      </c>
      <c r="D38" s="121" t="s">
        <v>90</v>
      </c>
      <c r="E38" s="105">
        <v>2</v>
      </c>
      <c r="F38" s="106"/>
      <c r="G38" s="106">
        <f t="shared" si="0"/>
        <v>0</v>
      </c>
    </row>
    <row r="39" spans="1:7" s="107" customFormat="1" ht="15" hidden="1" outlineLevel="1">
      <c r="A39" s="218" t="str">
        <f t="shared" si="1"/>
        <v>D.2.2.1.1.S.1.34</v>
      </c>
      <c r="B39" s="97" t="s">
        <v>1061</v>
      </c>
      <c r="C39" s="120" t="s">
        <v>1260</v>
      </c>
      <c r="D39" s="121" t="s">
        <v>90</v>
      </c>
      <c r="E39" s="105">
        <v>2</v>
      </c>
      <c r="F39" s="106"/>
      <c r="G39" s="106">
        <f t="shared" si="0"/>
        <v>0</v>
      </c>
    </row>
    <row r="40" spans="1:7" s="107" customFormat="1" ht="25.5" hidden="1" outlineLevel="1">
      <c r="A40" s="218" t="str">
        <f t="shared" si="1"/>
        <v>D.2.2.1.1.S.1.35</v>
      </c>
      <c r="B40" s="97" t="s">
        <v>1063</v>
      </c>
      <c r="C40" s="120" t="s">
        <v>1046</v>
      </c>
      <c r="D40" s="121" t="s">
        <v>90</v>
      </c>
      <c r="E40" s="105">
        <v>18</v>
      </c>
      <c r="F40" s="106"/>
      <c r="G40" s="106">
        <f t="shared" si="0"/>
        <v>0</v>
      </c>
    </row>
    <row r="41" spans="1:7" s="107" customFormat="1" ht="15" hidden="1" outlineLevel="1">
      <c r="A41" s="218" t="str">
        <f t="shared" si="1"/>
        <v>D.2.2.1.1.S.1.36</v>
      </c>
      <c r="B41" s="97" t="s">
        <v>1065</v>
      </c>
      <c r="C41" s="120" t="s">
        <v>1048</v>
      </c>
      <c r="D41" s="121" t="s">
        <v>90</v>
      </c>
      <c r="E41" s="105">
        <v>7</v>
      </c>
      <c r="F41" s="106"/>
      <c r="G41" s="106">
        <f t="shared" si="0"/>
        <v>0</v>
      </c>
    </row>
    <row r="42" spans="1:7" s="107" customFormat="1" ht="25.5" hidden="1" outlineLevel="1">
      <c r="A42" s="218" t="str">
        <f t="shared" si="1"/>
        <v>D.2.2.1.1.S.1.37</v>
      </c>
      <c r="B42" s="97" t="s">
        <v>1067</v>
      </c>
      <c r="C42" s="120" t="s">
        <v>1050</v>
      </c>
      <c r="D42" s="121" t="s">
        <v>90</v>
      </c>
      <c r="E42" s="105">
        <v>1</v>
      </c>
      <c r="F42" s="106"/>
      <c r="G42" s="106">
        <f t="shared" si="0"/>
        <v>0</v>
      </c>
    </row>
    <row r="43" spans="1:7" s="107" customFormat="1" ht="38.25" hidden="1" outlineLevel="1">
      <c r="A43" s="218" t="str">
        <f t="shared" si="1"/>
        <v>D.2.2.1.1.S.1.38</v>
      </c>
      <c r="B43" s="97" t="s">
        <v>1069</v>
      </c>
      <c r="C43" s="120" t="s">
        <v>1052</v>
      </c>
      <c r="D43" s="121" t="s">
        <v>90</v>
      </c>
      <c r="E43" s="105">
        <v>2</v>
      </c>
      <c r="F43" s="106"/>
      <c r="G43" s="106">
        <f t="shared" si="0"/>
        <v>0</v>
      </c>
    </row>
    <row r="44" spans="1:7" s="107" customFormat="1" ht="25.5" hidden="1" outlineLevel="1">
      <c r="A44" s="218" t="str">
        <f t="shared" si="1"/>
        <v>D.2.2.1.1.S.1.39</v>
      </c>
      <c r="B44" s="97" t="s">
        <v>1071</v>
      </c>
      <c r="C44" s="120" t="s">
        <v>1054</v>
      </c>
      <c r="D44" s="121" t="s">
        <v>90</v>
      </c>
      <c r="E44" s="105">
        <v>2</v>
      </c>
      <c r="F44" s="106"/>
      <c r="G44" s="106">
        <f t="shared" si="0"/>
        <v>0</v>
      </c>
    </row>
    <row r="45" spans="1:7" s="107" customFormat="1" ht="38.25" hidden="1" outlineLevel="1">
      <c r="A45" s="218" t="str">
        <f t="shared" si="1"/>
        <v>D.2.2.1.1.S.1.40</v>
      </c>
      <c r="B45" s="97" t="s">
        <v>1073</v>
      </c>
      <c r="C45" s="120" t="s">
        <v>1056</v>
      </c>
      <c r="D45" s="121" t="s">
        <v>90</v>
      </c>
      <c r="E45" s="105">
        <v>1</v>
      </c>
      <c r="F45" s="106"/>
      <c r="G45" s="106">
        <f t="shared" si="0"/>
        <v>0</v>
      </c>
    </row>
    <row r="46" spans="1:7" s="107" customFormat="1" ht="38.25" hidden="1" outlineLevel="1">
      <c r="A46" s="218" t="str">
        <f t="shared" si="1"/>
        <v>D.2.2.1.1.S.1.41</v>
      </c>
      <c r="B46" s="97" t="s">
        <v>1075</v>
      </c>
      <c r="C46" s="120" t="s">
        <v>1261</v>
      </c>
      <c r="D46" s="121" t="s">
        <v>90</v>
      </c>
      <c r="E46" s="105">
        <v>2</v>
      </c>
      <c r="F46" s="106"/>
      <c r="G46" s="106">
        <f t="shared" si="0"/>
        <v>0</v>
      </c>
    </row>
    <row r="47" spans="1:7" s="107" customFormat="1" ht="15" hidden="1" outlineLevel="1">
      <c r="A47" s="218" t="str">
        <f t="shared" si="1"/>
        <v>D.2.2.1.1.S.1.42</v>
      </c>
      <c r="B47" s="97" t="s">
        <v>1077</v>
      </c>
      <c r="C47" s="120" t="s">
        <v>1262</v>
      </c>
      <c r="D47" s="121" t="s">
        <v>90</v>
      </c>
      <c r="E47" s="105">
        <v>2</v>
      </c>
      <c r="F47" s="106"/>
      <c r="G47" s="106">
        <f t="shared" si="0"/>
        <v>0</v>
      </c>
    </row>
    <row r="48" spans="1:7" s="107" customFormat="1" ht="25.5" hidden="1" outlineLevel="1">
      <c r="A48" s="218" t="str">
        <f t="shared" si="1"/>
        <v>D.2.2.1.1.S.1.43</v>
      </c>
      <c r="B48" s="97" t="s">
        <v>1079</v>
      </c>
      <c r="C48" s="120" t="s">
        <v>1062</v>
      </c>
      <c r="D48" s="121" t="s">
        <v>90</v>
      </c>
      <c r="E48" s="105">
        <v>2</v>
      </c>
      <c r="F48" s="106"/>
      <c r="G48" s="106">
        <f t="shared" si="0"/>
        <v>0</v>
      </c>
    </row>
    <row r="49" spans="1:7" s="107" customFormat="1" ht="51" hidden="1" outlineLevel="1">
      <c r="A49" s="218" t="str">
        <f t="shared" si="1"/>
        <v>D.2.2.1.1.S.1.44</v>
      </c>
      <c r="B49" s="97" t="s">
        <v>1081</v>
      </c>
      <c r="C49" s="120" t="s">
        <v>1064</v>
      </c>
      <c r="D49" s="121" t="s">
        <v>90</v>
      </c>
      <c r="E49" s="105">
        <v>1</v>
      </c>
      <c r="F49" s="106"/>
      <c r="G49" s="106">
        <f t="shared" si="0"/>
        <v>0</v>
      </c>
    </row>
    <row r="50" spans="1:7" s="107" customFormat="1" ht="15" hidden="1" outlineLevel="1">
      <c r="A50" s="218" t="str">
        <f t="shared" si="1"/>
        <v>D.2.2.1.1.S.1.45</v>
      </c>
      <c r="B50" s="97" t="s">
        <v>1083</v>
      </c>
      <c r="C50" s="120" t="s">
        <v>1066</v>
      </c>
      <c r="D50" s="121" t="s">
        <v>90</v>
      </c>
      <c r="E50" s="105">
        <v>1</v>
      </c>
      <c r="F50" s="106"/>
      <c r="G50" s="106">
        <f t="shared" si="0"/>
        <v>0</v>
      </c>
    </row>
    <row r="51" spans="1:7" s="107" customFormat="1" ht="15" hidden="1" outlineLevel="1">
      <c r="A51" s="218" t="str">
        <f t="shared" si="1"/>
        <v>D.2.2.1.1.S.1.46</v>
      </c>
      <c r="B51" s="97" t="s">
        <v>1085</v>
      </c>
      <c r="C51" s="120" t="s">
        <v>1263</v>
      </c>
      <c r="D51" s="121" t="s">
        <v>90</v>
      </c>
      <c r="E51" s="105">
        <v>1</v>
      </c>
      <c r="F51" s="106"/>
      <c r="G51" s="106">
        <f t="shared" si="0"/>
        <v>0</v>
      </c>
    </row>
    <row r="52" spans="1:7" s="107" customFormat="1" ht="15" hidden="1" outlineLevel="1">
      <c r="A52" s="218" t="str">
        <f t="shared" si="1"/>
        <v>D.2.2.1.1.S.1.47</v>
      </c>
      <c r="B52" s="97" t="s">
        <v>1087</v>
      </c>
      <c r="C52" s="120" t="s">
        <v>1070</v>
      </c>
      <c r="D52" s="121" t="s">
        <v>90</v>
      </c>
      <c r="E52" s="105">
        <v>2</v>
      </c>
      <c r="F52" s="106"/>
      <c r="G52" s="106">
        <f t="shared" si="0"/>
        <v>0</v>
      </c>
    </row>
    <row r="53" spans="1:7" s="107" customFormat="1" ht="15" hidden="1" outlineLevel="1">
      <c r="A53" s="218" t="str">
        <f t="shared" si="1"/>
        <v>D.2.2.1.1.S.1.48</v>
      </c>
      <c r="B53" s="97" t="s">
        <v>1089</v>
      </c>
      <c r="C53" s="120" t="s">
        <v>1072</v>
      </c>
      <c r="D53" s="121" t="s">
        <v>90</v>
      </c>
      <c r="E53" s="105">
        <v>6</v>
      </c>
      <c r="F53" s="106"/>
      <c r="G53" s="106">
        <f t="shared" si="0"/>
        <v>0</v>
      </c>
    </row>
    <row r="54" spans="1:7" s="107" customFormat="1" ht="15" hidden="1" outlineLevel="1">
      <c r="A54" s="218" t="str">
        <f t="shared" si="1"/>
        <v>D.2.2.1.1.S.1.49</v>
      </c>
      <c r="B54" s="97" t="s">
        <v>1091</v>
      </c>
      <c r="C54" s="120" t="s">
        <v>1074</v>
      </c>
      <c r="D54" s="121" t="s">
        <v>90</v>
      </c>
      <c r="E54" s="105">
        <v>1</v>
      </c>
      <c r="F54" s="106"/>
      <c r="G54" s="106">
        <f t="shared" si="0"/>
        <v>0</v>
      </c>
    </row>
    <row r="55" spans="1:7" s="107" customFormat="1" ht="15" hidden="1" outlineLevel="1">
      <c r="A55" s="218" t="str">
        <f t="shared" si="1"/>
        <v>D.2.2.1.1.S.1.50</v>
      </c>
      <c r="B55" s="97" t="s">
        <v>1093</v>
      </c>
      <c r="C55" s="120" t="s">
        <v>1076</v>
      </c>
      <c r="D55" s="121" t="s">
        <v>90</v>
      </c>
      <c r="E55" s="105">
        <v>1</v>
      </c>
      <c r="F55" s="106"/>
      <c r="G55" s="106">
        <f t="shared" si="0"/>
        <v>0</v>
      </c>
    </row>
    <row r="56" spans="1:7" s="107" customFormat="1" ht="25.5" hidden="1" outlineLevel="1">
      <c r="A56" s="218" t="str">
        <f t="shared" si="1"/>
        <v>D.2.2.1.1.S.1.51</v>
      </c>
      <c r="B56" s="97" t="s">
        <v>1095</v>
      </c>
      <c r="C56" s="120" t="s">
        <v>1078</v>
      </c>
      <c r="D56" s="121" t="s">
        <v>90</v>
      </c>
      <c r="E56" s="105">
        <v>1</v>
      </c>
      <c r="F56" s="106"/>
      <c r="G56" s="106">
        <f t="shared" si="0"/>
        <v>0</v>
      </c>
    </row>
    <row r="57" spans="1:7" s="107" customFormat="1" ht="15" hidden="1" outlineLevel="1">
      <c r="A57" s="218" t="str">
        <f t="shared" si="1"/>
        <v>D.2.2.1.1.S.1.52</v>
      </c>
      <c r="B57" s="97" t="s">
        <v>1097</v>
      </c>
      <c r="C57" s="120" t="s">
        <v>1080</v>
      </c>
      <c r="D57" s="121" t="s">
        <v>90</v>
      </c>
      <c r="E57" s="105">
        <v>4</v>
      </c>
      <c r="F57" s="106"/>
      <c r="G57" s="106">
        <f t="shared" si="0"/>
        <v>0</v>
      </c>
    </row>
    <row r="58" spans="1:7" s="107" customFormat="1" ht="15" hidden="1" outlineLevel="1">
      <c r="A58" s="218" t="str">
        <f t="shared" si="1"/>
        <v>D.2.2.1.1.S.1.53</v>
      </c>
      <c r="B58" s="97" t="s">
        <v>1099</v>
      </c>
      <c r="C58" s="120" t="s">
        <v>1082</v>
      </c>
      <c r="D58" s="121" t="s">
        <v>90</v>
      </c>
      <c r="E58" s="105">
        <v>4</v>
      </c>
      <c r="F58" s="106"/>
      <c r="G58" s="106">
        <f t="shared" si="0"/>
        <v>0</v>
      </c>
    </row>
    <row r="59" spans="1:7" s="107" customFormat="1" ht="27.75" hidden="1" outlineLevel="1">
      <c r="A59" s="218" t="str">
        <f t="shared" si="1"/>
        <v>D.2.2.1.1.S.1.54</v>
      </c>
      <c r="B59" s="97" t="s">
        <v>1101</v>
      </c>
      <c r="C59" s="120" t="s">
        <v>1231</v>
      </c>
      <c r="D59" s="121" t="s">
        <v>1084</v>
      </c>
      <c r="E59" s="105">
        <v>1</v>
      </c>
      <c r="F59" s="106"/>
      <c r="G59" s="106">
        <f t="shared" si="0"/>
        <v>0</v>
      </c>
    </row>
    <row r="60" spans="1:7" s="107" customFormat="1" ht="25.5" hidden="1" outlineLevel="1">
      <c r="A60" s="218" t="str">
        <f t="shared" si="1"/>
        <v>D.2.2.1.1.S.1.55</v>
      </c>
      <c r="B60" s="97" t="s">
        <v>1217</v>
      </c>
      <c r="C60" s="120" t="s">
        <v>1086</v>
      </c>
      <c r="D60" s="121" t="s">
        <v>90</v>
      </c>
      <c r="E60" s="105">
        <v>2</v>
      </c>
      <c r="F60" s="106"/>
      <c r="G60" s="106">
        <f t="shared" si="0"/>
        <v>0</v>
      </c>
    </row>
    <row r="61" spans="1:7" s="107" customFormat="1" ht="15" hidden="1" outlineLevel="1">
      <c r="A61" s="218" t="str">
        <f t="shared" si="1"/>
        <v>D.2.2.1.1.S.1.56</v>
      </c>
      <c r="B61" s="97" t="s">
        <v>1218</v>
      </c>
      <c r="C61" s="120" t="s">
        <v>1088</v>
      </c>
      <c r="D61" s="121" t="s">
        <v>90</v>
      </c>
      <c r="E61" s="105">
        <v>1</v>
      </c>
      <c r="F61" s="106"/>
      <c r="G61" s="106">
        <f t="shared" si="0"/>
        <v>0</v>
      </c>
    </row>
    <row r="62" spans="1:7" s="107" customFormat="1" ht="25.5" hidden="1" outlineLevel="1">
      <c r="A62" s="218" t="str">
        <f t="shared" si="1"/>
        <v>D.2.2.1.1.S.1.57</v>
      </c>
      <c r="B62" s="97" t="s">
        <v>1219</v>
      </c>
      <c r="C62" s="120" t="s">
        <v>1090</v>
      </c>
      <c r="D62" s="121" t="s">
        <v>90</v>
      </c>
      <c r="E62" s="105">
        <v>1</v>
      </c>
      <c r="F62" s="106"/>
      <c r="G62" s="106">
        <f t="shared" si="0"/>
        <v>0</v>
      </c>
    </row>
    <row r="63" spans="1:7" s="107" customFormat="1" ht="63.75" hidden="1" outlineLevel="1">
      <c r="A63" s="218" t="str">
        <f t="shared" si="1"/>
        <v>D.2.2.1.1.S.1.58</v>
      </c>
      <c r="B63" s="97" t="s">
        <v>1264</v>
      </c>
      <c r="C63" s="120" t="s">
        <v>1265</v>
      </c>
      <c r="D63" s="121" t="s">
        <v>1084</v>
      </c>
      <c r="E63" s="105">
        <v>1</v>
      </c>
      <c r="F63" s="106"/>
      <c r="G63" s="106">
        <f t="shared" si="0"/>
        <v>0</v>
      </c>
    </row>
    <row r="64" spans="1:7" s="107" customFormat="1" ht="15" hidden="1" outlineLevel="1">
      <c r="A64" s="218" t="str">
        <f t="shared" si="1"/>
        <v>D.2.2.1.1.S.1.59</v>
      </c>
      <c r="B64" s="97" t="s">
        <v>1266</v>
      </c>
      <c r="C64" s="120" t="s">
        <v>1098</v>
      </c>
      <c r="D64" s="121" t="s">
        <v>90</v>
      </c>
      <c r="E64" s="105">
        <v>1</v>
      </c>
      <c r="F64" s="106"/>
      <c r="G64" s="106">
        <f t="shared" si="0"/>
        <v>0</v>
      </c>
    </row>
    <row r="65" spans="1:7" s="107" customFormat="1" ht="38.25" hidden="1" outlineLevel="1">
      <c r="A65" s="218" t="str">
        <f t="shared" si="1"/>
        <v>D.2.2.1.1.S.1.60</v>
      </c>
      <c r="B65" s="97" t="s">
        <v>1267</v>
      </c>
      <c r="C65" s="120" t="s">
        <v>1102</v>
      </c>
      <c r="D65" s="121" t="s">
        <v>1084</v>
      </c>
      <c r="E65" s="105">
        <v>1</v>
      </c>
      <c r="F65" s="106"/>
      <c r="G65" s="106">
        <f t="shared" si="0"/>
        <v>0</v>
      </c>
    </row>
    <row r="66" spans="1:7" s="107" customFormat="1" ht="38.25" hidden="1" outlineLevel="1">
      <c r="A66" s="218" t="str">
        <f t="shared" si="1"/>
        <v>D.2.2.1.1.S.2</v>
      </c>
      <c r="B66" s="97" t="s">
        <v>198</v>
      </c>
      <c r="C66" s="219" t="s">
        <v>1268</v>
      </c>
      <c r="D66" s="121"/>
      <c r="E66" s="105"/>
      <c r="F66" s="106"/>
      <c r="G66" s="106"/>
    </row>
    <row r="67" spans="1:7" s="107" customFormat="1" ht="51" hidden="1" outlineLevel="1">
      <c r="A67" s="218" t="str">
        <f t="shared" si="1"/>
        <v>D.2.2.1.1.S.2.1</v>
      </c>
      <c r="B67" s="97" t="s">
        <v>219</v>
      </c>
      <c r="C67" s="219" t="s">
        <v>1269</v>
      </c>
      <c r="D67" s="121" t="s">
        <v>90</v>
      </c>
      <c r="E67" s="105">
        <v>1</v>
      </c>
      <c r="F67" s="106"/>
      <c r="G67" s="106">
        <f t="shared" si="0"/>
        <v>0</v>
      </c>
    </row>
    <row r="68" spans="1:7" s="107" customFormat="1" ht="15" hidden="1" outlineLevel="1">
      <c r="A68" s="218" t="str">
        <f t="shared" si="1"/>
        <v>D.2.2.1.1.S.2.2</v>
      </c>
      <c r="B68" s="97" t="s">
        <v>278</v>
      </c>
      <c r="C68" s="219" t="s">
        <v>1105</v>
      </c>
      <c r="D68" s="121" t="s">
        <v>90</v>
      </c>
      <c r="E68" s="105">
        <v>1</v>
      </c>
      <c r="F68" s="106"/>
      <c r="G68" s="106">
        <f t="shared" si="0"/>
        <v>0</v>
      </c>
    </row>
    <row r="69" spans="1:7" s="107" customFormat="1" ht="15" hidden="1" outlineLevel="1">
      <c r="A69" s="218" t="str">
        <f t="shared" si="1"/>
        <v>D.2.2.1.1.S.2.3</v>
      </c>
      <c r="B69" s="97" t="s">
        <v>378</v>
      </c>
      <c r="C69" s="219" t="s">
        <v>1014</v>
      </c>
      <c r="D69" s="121" t="s">
        <v>90</v>
      </c>
      <c r="E69" s="105">
        <v>1</v>
      </c>
      <c r="F69" s="106"/>
      <c r="G69" s="106">
        <f t="shared" si="0"/>
        <v>0</v>
      </c>
    </row>
    <row r="70" spans="1:7" s="107" customFormat="1" ht="15" hidden="1" outlineLevel="1">
      <c r="A70" s="218" t="str">
        <f t="shared" si="1"/>
        <v>D.2.2.1.1.S.2.4</v>
      </c>
      <c r="B70" s="97" t="s">
        <v>1106</v>
      </c>
      <c r="C70" s="219" t="s">
        <v>1016</v>
      </c>
      <c r="D70" s="121" t="s">
        <v>90</v>
      </c>
      <c r="E70" s="105">
        <v>1</v>
      </c>
      <c r="F70" s="106"/>
      <c r="G70" s="106">
        <f t="shared" si="0"/>
        <v>0</v>
      </c>
    </row>
    <row r="71" spans="1:7" s="107" customFormat="1" ht="15" hidden="1" outlineLevel="1">
      <c r="A71" s="218" t="str">
        <f t="shared" si="1"/>
        <v>D.2.2.1.1.S.2.5</v>
      </c>
      <c r="B71" s="97" t="s">
        <v>1107</v>
      </c>
      <c r="C71" s="219" t="s">
        <v>1270</v>
      </c>
      <c r="D71" s="121" t="s">
        <v>90</v>
      </c>
      <c r="E71" s="105">
        <v>1</v>
      </c>
      <c r="F71" s="106"/>
      <c r="G71" s="106">
        <f t="shared" si="0"/>
        <v>0</v>
      </c>
    </row>
    <row r="72" spans="1:7" s="107" customFormat="1" ht="15" hidden="1" outlineLevel="1">
      <c r="A72" s="218" t="str">
        <f t="shared" si="1"/>
        <v>D.2.2.1.1.S.2.6</v>
      </c>
      <c r="B72" s="97" t="s">
        <v>1109</v>
      </c>
      <c r="C72" s="219" t="s">
        <v>1108</v>
      </c>
      <c r="D72" s="121" t="s">
        <v>90</v>
      </c>
      <c r="E72" s="105">
        <v>1</v>
      </c>
      <c r="F72" s="106"/>
      <c r="G72" s="106">
        <f t="shared" si="0"/>
        <v>0</v>
      </c>
    </row>
    <row r="73" spans="1:7" s="107" customFormat="1" ht="15" hidden="1" outlineLevel="1">
      <c r="A73" s="218" t="str">
        <f t="shared" si="1"/>
        <v>D.2.2.1.1.S.2.7</v>
      </c>
      <c r="B73" s="97" t="s">
        <v>1111</v>
      </c>
      <c r="C73" s="219" t="s">
        <v>1110</v>
      </c>
      <c r="D73" s="121" t="s">
        <v>90</v>
      </c>
      <c r="E73" s="105">
        <v>6</v>
      </c>
      <c r="F73" s="106"/>
      <c r="G73" s="106">
        <f t="shared" si="0"/>
        <v>0</v>
      </c>
    </row>
    <row r="74" spans="1:7" s="107" customFormat="1" ht="15" hidden="1" outlineLevel="1">
      <c r="A74" s="218" t="str">
        <f t="shared" si="1"/>
        <v>D.2.2.1.1.S.2.8</v>
      </c>
      <c r="B74" s="97" t="s">
        <v>1112</v>
      </c>
      <c r="C74" s="220" t="s">
        <v>1030</v>
      </c>
      <c r="D74" s="121" t="s">
        <v>90</v>
      </c>
      <c r="E74" s="105">
        <v>1</v>
      </c>
      <c r="F74" s="106"/>
      <c r="G74" s="106">
        <f t="shared" si="0"/>
        <v>0</v>
      </c>
    </row>
    <row r="75" spans="1:7" s="107" customFormat="1" ht="25.5" hidden="1" outlineLevel="1">
      <c r="A75" s="218" t="str">
        <f t="shared" si="1"/>
        <v>D.2.2.1.1.S.2.9</v>
      </c>
      <c r="B75" s="97" t="s">
        <v>1113</v>
      </c>
      <c r="C75" s="219" t="s">
        <v>1086</v>
      </c>
      <c r="D75" s="121" t="s">
        <v>90</v>
      </c>
      <c r="E75" s="105">
        <v>1</v>
      </c>
      <c r="F75" s="106"/>
      <c r="G75" s="106">
        <f t="shared" si="0"/>
        <v>0</v>
      </c>
    </row>
    <row r="76" spans="1:7" s="107" customFormat="1" ht="15" hidden="1" outlineLevel="1">
      <c r="A76" s="218" t="str">
        <f t="shared" si="1"/>
        <v>D.2.2.1.1.S.2.10</v>
      </c>
      <c r="B76" s="97" t="s">
        <v>1114</v>
      </c>
      <c r="C76" s="219" t="s">
        <v>1088</v>
      </c>
      <c r="D76" s="121" t="s">
        <v>90</v>
      </c>
      <c r="E76" s="105">
        <v>1</v>
      </c>
      <c r="F76" s="106"/>
      <c r="G76" s="106">
        <f t="shared" si="0"/>
        <v>0</v>
      </c>
    </row>
    <row r="77" spans="1:7" s="107" customFormat="1" ht="25.5" hidden="1" outlineLevel="1">
      <c r="A77" s="218" t="str">
        <f t="shared" si="1"/>
        <v>D.2.2.1.1.S.2.11</v>
      </c>
      <c r="B77" s="97" t="s">
        <v>1115</v>
      </c>
      <c r="C77" s="219" t="s">
        <v>1090</v>
      </c>
      <c r="D77" s="121" t="s">
        <v>90</v>
      </c>
      <c r="E77" s="105">
        <v>1</v>
      </c>
      <c r="F77" s="106"/>
      <c r="G77" s="106">
        <f t="shared" si="0"/>
        <v>0</v>
      </c>
    </row>
    <row r="78" spans="1:7" s="107" customFormat="1" ht="15" hidden="1" outlineLevel="1">
      <c r="A78" s="218" t="str">
        <f aca="true" t="shared" si="2" ref="A78:A138">""&amp;$B$4&amp;"."&amp;B78&amp;""</f>
        <v>D.2.2.1.1.S.2.12</v>
      </c>
      <c r="B78" s="97" t="s">
        <v>1116</v>
      </c>
      <c r="C78" s="219" t="s">
        <v>1271</v>
      </c>
      <c r="D78" s="121" t="s">
        <v>90</v>
      </c>
      <c r="E78" s="105">
        <v>2</v>
      </c>
      <c r="F78" s="106"/>
      <c r="G78" s="106">
        <f aca="true" t="shared" si="3" ref="G78:G138">E78*F78</f>
        <v>0</v>
      </c>
    </row>
    <row r="79" spans="1:7" s="107" customFormat="1" ht="15" hidden="1" outlineLevel="1">
      <c r="A79" s="218" t="str">
        <f t="shared" si="2"/>
        <v>D.2.2.1.1.S.2.13</v>
      </c>
      <c r="B79" s="97" t="s">
        <v>1117</v>
      </c>
      <c r="C79" s="219" t="s">
        <v>1080</v>
      </c>
      <c r="D79" s="121" t="s">
        <v>90</v>
      </c>
      <c r="E79" s="105">
        <v>2</v>
      </c>
      <c r="F79" s="106"/>
      <c r="G79" s="106">
        <f t="shared" si="3"/>
        <v>0</v>
      </c>
    </row>
    <row r="80" spans="1:7" s="107" customFormat="1" ht="15" hidden="1" outlineLevel="1">
      <c r="A80" s="218" t="str">
        <f t="shared" si="2"/>
        <v>D.2.2.1.1.S.2.14</v>
      </c>
      <c r="B80" s="97" t="s">
        <v>1119</v>
      </c>
      <c r="C80" s="219" t="s">
        <v>1118</v>
      </c>
      <c r="D80" s="121" t="s">
        <v>90</v>
      </c>
      <c r="E80" s="105">
        <v>1</v>
      </c>
      <c r="F80" s="106"/>
      <c r="G80" s="106">
        <f t="shared" si="3"/>
        <v>0</v>
      </c>
    </row>
    <row r="81" spans="1:7" s="107" customFormat="1" ht="15" hidden="1" outlineLevel="1">
      <c r="A81" s="218" t="str">
        <f t="shared" si="2"/>
        <v>D.2.2.1.1.S.2.15</v>
      </c>
      <c r="B81" s="97" t="s">
        <v>1121</v>
      </c>
      <c r="C81" s="219" t="s">
        <v>1120</v>
      </c>
      <c r="D81" s="121" t="s">
        <v>90</v>
      </c>
      <c r="E81" s="105">
        <v>1</v>
      </c>
      <c r="F81" s="106"/>
      <c r="G81" s="106">
        <f t="shared" si="3"/>
        <v>0</v>
      </c>
    </row>
    <row r="82" spans="1:7" s="107" customFormat="1" ht="25.5" hidden="1" outlineLevel="1">
      <c r="A82" s="218" t="str">
        <f t="shared" si="2"/>
        <v>D.2.2.1.1.S.2.16</v>
      </c>
      <c r="B82" s="97" t="s">
        <v>1123</v>
      </c>
      <c r="C82" s="219" t="s">
        <v>1122</v>
      </c>
      <c r="D82" s="121" t="s">
        <v>90</v>
      </c>
      <c r="E82" s="105">
        <v>1</v>
      </c>
      <c r="F82" s="106"/>
      <c r="G82" s="106">
        <f t="shared" si="3"/>
        <v>0</v>
      </c>
    </row>
    <row r="83" spans="1:7" s="107" customFormat="1" ht="25.5" hidden="1" outlineLevel="1">
      <c r="A83" s="218" t="str">
        <f t="shared" si="2"/>
        <v>D.2.2.1.1.S.2.17</v>
      </c>
      <c r="B83" s="97" t="s">
        <v>1125</v>
      </c>
      <c r="C83" s="221" t="s">
        <v>1124</v>
      </c>
      <c r="D83" s="121" t="s">
        <v>90</v>
      </c>
      <c r="E83" s="105">
        <v>2</v>
      </c>
      <c r="F83" s="106"/>
      <c r="G83" s="106">
        <f t="shared" si="3"/>
        <v>0</v>
      </c>
    </row>
    <row r="84" spans="1:7" s="107" customFormat="1" ht="51" hidden="1" outlineLevel="1">
      <c r="A84" s="218" t="str">
        <f t="shared" si="2"/>
        <v>D.2.2.1.1.S.2.18</v>
      </c>
      <c r="B84" s="97" t="s">
        <v>1140</v>
      </c>
      <c r="C84" s="219" t="s">
        <v>1126</v>
      </c>
      <c r="D84" s="121"/>
      <c r="E84" s="105"/>
      <c r="F84" s="106"/>
      <c r="G84" s="106"/>
    </row>
    <row r="85" spans="1:7" s="107" customFormat="1" ht="25.5" hidden="1" outlineLevel="1">
      <c r="A85" s="218" t="str">
        <f t="shared" si="2"/>
        <v>D.2.2.1.1.S.2.18.1</v>
      </c>
      <c r="B85" s="97" t="s">
        <v>1272</v>
      </c>
      <c r="C85" s="221" t="s">
        <v>1128</v>
      </c>
      <c r="D85" s="121" t="s">
        <v>90</v>
      </c>
      <c r="E85" s="105">
        <v>1</v>
      </c>
      <c r="F85" s="106"/>
      <c r="G85" s="106">
        <f t="shared" si="3"/>
        <v>0</v>
      </c>
    </row>
    <row r="86" spans="1:7" s="107" customFormat="1" ht="15" hidden="1" outlineLevel="1">
      <c r="A86" s="218" t="str">
        <f t="shared" si="2"/>
        <v>D.2.2.1.1.S.2.18.2</v>
      </c>
      <c r="B86" s="97" t="s">
        <v>1273</v>
      </c>
      <c r="C86" s="221" t="s">
        <v>1130</v>
      </c>
      <c r="D86" s="121" t="s">
        <v>90</v>
      </c>
      <c r="E86" s="105">
        <v>1</v>
      </c>
      <c r="F86" s="106"/>
      <c r="G86" s="106">
        <f t="shared" si="3"/>
        <v>0</v>
      </c>
    </row>
    <row r="87" spans="1:7" s="107" customFormat="1" ht="15" hidden="1" outlineLevel="1">
      <c r="A87" s="218" t="str">
        <f t="shared" si="2"/>
        <v>D.2.2.1.1.S.2.18.3</v>
      </c>
      <c r="B87" s="97" t="s">
        <v>1274</v>
      </c>
      <c r="C87" s="221" t="s">
        <v>1132</v>
      </c>
      <c r="D87" s="121" t="s">
        <v>90</v>
      </c>
      <c r="E87" s="105">
        <v>2</v>
      </c>
      <c r="F87" s="106"/>
      <c r="G87" s="106">
        <f t="shared" si="3"/>
        <v>0</v>
      </c>
    </row>
    <row r="88" spans="1:7" s="107" customFormat="1" ht="15" hidden="1" outlineLevel="1">
      <c r="A88" s="218" t="str">
        <f t="shared" si="2"/>
        <v>D.2.2.1.1.S.2.18.4</v>
      </c>
      <c r="B88" s="97" t="s">
        <v>1275</v>
      </c>
      <c r="C88" s="221" t="s">
        <v>1134</v>
      </c>
      <c r="D88" s="121" t="s">
        <v>90</v>
      </c>
      <c r="E88" s="105">
        <v>2</v>
      </c>
      <c r="F88" s="106"/>
      <c r="G88" s="106">
        <f t="shared" si="3"/>
        <v>0</v>
      </c>
    </row>
    <row r="89" spans="1:7" s="107" customFormat="1" ht="191.25" hidden="1" outlineLevel="1">
      <c r="A89" s="218" t="str">
        <f t="shared" si="2"/>
        <v>D.2.2.1.1.S.2.18.5</v>
      </c>
      <c r="B89" s="97" t="s">
        <v>1276</v>
      </c>
      <c r="C89" s="496" t="s">
        <v>2035</v>
      </c>
      <c r="D89" s="121" t="s">
        <v>1084</v>
      </c>
      <c r="E89" s="105">
        <v>1</v>
      </c>
      <c r="F89" s="106"/>
      <c r="G89" s="106">
        <f t="shared" si="3"/>
        <v>0</v>
      </c>
    </row>
    <row r="90" spans="1:7" s="107" customFormat="1" ht="38.25" hidden="1" outlineLevel="1">
      <c r="A90" s="218" t="str">
        <f t="shared" si="2"/>
        <v>D.2.2.1.1.S.2.18.6</v>
      </c>
      <c r="B90" s="97" t="s">
        <v>1277</v>
      </c>
      <c r="C90" s="221" t="s">
        <v>1137</v>
      </c>
      <c r="D90" s="121" t="s">
        <v>90</v>
      </c>
      <c r="E90" s="105">
        <v>1</v>
      </c>
      <c r="F90" s="106"/>
      <c r="G90" s="106">
        <f t="shared" si="3"/>
        <v>0</v>
      </c>
    </row>
    <row r="91" spans="1:7" s="107" customFormat="1" ht="15" hidden="1" outlineLevel="1">
      <c r="A91" s="218" t="str">
        <f>""&amp;$B$4&amp;"."&amp;B91&amp;""</f>
        <v>D.2.2.1.1.S.2.18.7</v>
      </c>
      <c r="B91" s="97" t="s">
        <v>1278</v>
      </c>
      <c r="C91" s="221" t="s">
        <v>1139</v>
      </c>
      <c r="D91" s="121" t="s">
        <v>1084</v>
      </c>
      <c r="E91" s="105">
        <v>1</v>
      </c>
      <c r="F91" s="106"/>
      <c r="G91" s="106">
        <f>E91*F91</f>
        <v>0</v>
      </c>
    </row>
    <row r="92" spans="1:7" s="107" customFormat="1" ht="63.75" hidden="1" outlineLevel="1">
      <c r="A92" s="218" t="str">
        <f t="shared" si="2"/>
        <v>D.2.2.1.1.S.2.19</v>
      </c>
      <c r="B92" s="97" t="s">
        <v>1279</v>
      </c>
      <c r="C92" s="120" t="s">
        <v>1280</v>
      </c>
      <c r="D92" s="121" t="s">
        <v>1084</v>
      </c>
      <c r="E92" s="105">
        <v>1</v>
      </c>
      <c r="F92" s="106"/>
      <c r="G92" s="106">
        <f t="shared" si="3"/>
        <v>0</v>
      </c>
    </row>
    <row r="93" spans="1:7" s="107" customFormat="1" ht="38.25" hidden="1" outlineLevel="1">
      <c r="A93" s="218" t="str">
        <f t="shared" si="2"/>
        <v>D.2.2.1.1.S.2.20</v>
      </c>
      <c r="B93" s="97" t="s">
        <v>1281</v>
      </c>
      <c r="C93" s="219" t="s">
        <v>1102</v>
      </c>
      <c r="D93" s="121" t="s">
        <v>1084</v>
      </c>
      <c r="E93" s="105">
        <v>1</v>
      </c>
      <c r="F93" s="106"/>
      <c r="G93" s="106">
        <f t="shared" si="3"/>
        <v>0</v>
      </c>
    </row>
    <row r="94" spans="1:7" s="107" customFormat="1" ht="102" hidden="1" outlineLevel="1">
      <c r="A94" s="218" t="str">
        <f t="shared" si="2"/>
        <v>D.2.2.1.1.S.3</v>
      </c>
      <c r="B94" s="97" t="s">
        <v>199</v>
      </c>
      <c r="C94" s="219" t="s">
        <v>1282</v>
      </c>
      <c r="D94" s="121" t="s">
        <v>1084</v>
      </c>
      <c r="E94" s="105">
        <v>1</v>
      </c>
      <c r="F94" s="106"/>
      <c r="G94" s="106">
        <f t="shared" si="3"/>
        <v>0</v>
      </c>
    </row>
    <row r="95" spans="1:7" s="107" customFormat="1" ht="25.5" hidden="1" outlineLevel="1">
      <c r="A95" s="218" t="str">
        <f t="shared" si="2"/>
        <v>D.2.2.1.1.S.4</v>
      </c>
      <c r="B95" s="97" t="s">
        <v>200</v>
      </c>
      <c r="C95" s="219" t="s">
        <v>1142</v>
      </c>
      <c r="D95" s="121" t="s">
        <v>1084</v>
      </c>
      <c r="E95" s="105">
        <v>1</v>
      </c>
      <c r="F95" s="106"/>
      <c r="G95" s="106">
        <f t="shared" si="3"/>
        <v>0</v>
      </c>
    </row>
    <row r="96" spans="1:7" s="107" customFormat="1" ht="76.5" hidden="1" outlineLevel="1">
      <c r="A96" s="218" t="str">
        <f t="shared" si="2"/>
        <v>D.2.2.1.1.S.5</v>
      </c>
      <c r="B96" s="97" t="s">
        <v>204</v>
      </c>
      <c r="C96" s="120" t="s">
        <v>1143</v>
      </c>
      <c r="D96" s="121" t="s">
        <v>1084</v>
      </c>
      <c r="E96" s="105">
        <v>1</v>
      </c>
      <c r="F96" s="106"/>
      <c r="G96" s="106">
        <f t="shared" si="3"/>
        <v>0</v>
      </c>
    </row>
    <row r="97" spans="1:7" s="107" customFormat="1" ht="25.5" hidden="1" outlineLevel="1">
      <c r="A97" s="218" t="str">
        <f t="shared" si="2"/>
        <v>D.2.2.1.1.S.6</v>
      </c>
      <c r="B97" s="97" t="s">
        <v>205</v>
      </c>
      <c r="C97" s="120" t="s">
        <v>1144</v>
      </c>
      <c r="D97" s="121" t="s">
        <v>90</v>
      </c>
      <c r="E97" s="105">
        <v>3</v>
      </c>
      <c r="F97" s="106"/>
      <c r="G97" s="106">
        <f t="shared" si="3"/>
        <v>0</v>
      </c>
    </row>
    <row r="98" spans="1:7" s="107" customFormat="1" ht="15" hidden="1" outlineLevel="1">
      <c r="A98" s="218" t="str">
        <f>""&amp;$B$4&amp;"."&amp;B98&amp;""</f>
        <v>D.2.2.1.1.S.7</v>
      </c>
      <c r="B98" s="97" t="s">
        <v>206</v>
      </c>
      <c r="C98" s="120" t="s">
        <v>1145</v>
      </c>
      <c r="D98" s="121" t="s">
        <v>1084</v>
      </c>
      <c r="E98" s="105">
        <v>2</v>
      </c>
      <c r="F98" s="106"/>
      <c r="G98" s="106">
        <f>E98*F98</f>
        <v>0</v>
      </c>
    </row>
    <row r="99" spans="1:7" s="107" customFormat="1" ht="89.25" hidden="1" outlineLevel="1">
      <c r="A99" s="218" t="str">
        <f aca="true" t="shared" si="4" ref="A99">""&amp;$B$4&amp;"."&amp;B99&amp;""</f>
        <v>D.2.2.1.1.S.8</v>
      </c>
      <c r="B99" s="97" t="s">
        <v>207</v>
      </c>
      <c r="C99" s="120" t="s">
        <v>1283</v>
      </c>
      <c r="D99" s="121" t="s">
        <v>1084</v>
      </c>
      <c r="E99" s="105">
        <v>1</v>
      </c>
      <c r="F99" s="106"/>
      <c r="G99" s="106">
        <f aca="true" t="shared" si="5" ref="G99">E99*F99</f>
        <v>0</v>
      </c>
    </row>
    <row r="100" spans="1:7" s="107" customFormat="1" ht="51" hidden="1" outlineLevel="1">
      <c r="A100" s="218" t="str">
        <f t="shared" si="2"/>
        <v>D.2.2.1.1.S.9</v>
      </c>
      <c r="B100" s="97" t="s">
        <v>208</v>
      </c>
      <c r="C100" s="120" t="s">
        <v>1222</v>
      </c>
      <c r="D100" s="121" t="s">
        <v>1084</v>
      </c>
      <c r="E100" s="105">
        <v>1</v>
      </c>
      <c r="F100" s="106"/>
      <c r="G100" s="106">
        <f t="shared" si="3"/>
        <v>0</v>
      </c>
    </row>
    <row r="101" spans="1:7" s="107" customFormat="1" ht="25.5" hidden="1" outlineLevel="1">
      <c r="A101" s="218" t="str">
        <f t="shared" si="2"/>
        <v>D.2.2.1.1.S.10</v>
      </c>
      <c r="B101" s="97" t="s">
        <v>209</v>
      </c>
      <c r="C101" s="120" t="s">
        <v>1223</v>
      </c>
      <c r="D101" s="121" t="s">
        <v>1084</v>
      </c>
      <c r="E101" s="105">
        <v>1</v>
      </c>
      <c r="F101" s="106"/>
      <c r="G101" s="106">
        <f t="shared" si="3"/>
        <v>0</v>
      </c>
    </row>
    <row r="102" spans="1:7" s="107" customFormat="1" ht="25.5" hidden="1" outlineLevel="1">
      <c r="A102" s="218" t="str">
        <f t="shared" si="2"/>
        <v>D.2.2.1.1.S.11</v>
      </c>
      <c r="B102" s="97" t="s">
        <v>210</v>
      </c>
      <c r="C102" s="120" t="s">
        <v>1224</v>
      </c>
      <c r="D102" s="121" t="s">
        <v>1084</v>
      </c>
      <c r="E102" s="105">
        <v>2</v>
      </c>
      <c r="F102" s="106"/>
      <c r="G102" s="106">
        <f t="shared" si="3"/>
        <v>0</v>
      </c>
    </row>
    <row r="103" spans="1:7" s="107" customFormat="1" ht="38.25" hidden="1" outlineLevel="1">
      <c r="A103" s="218" t="str">
        <f t="shared" si="2"/>
        <v>D.2.2.1.1.S.12</v>
      </c>
      <c r="B103" s="97" t="s">
        <v>211</v>
      </c>
      <c r="C103" s="120" t="s">
        <v>1149</v>
      </c>
      <c r="D103" s="121"/>
      <c r="E103" s="105"/>
      <c r="F103" s="106"/>
      <c r="G103" s="106"/>
    </row>
    <row r="104" spans="1:7" s="107" customFormat="1" ht="15" hidden="1" outlineLevel="1">
      <c r="A104" s="218" t="str">
        <f t="shared" si="2"/>
        <v>D.2.2.1.1.S.12.1</v>
      </c>
      <c r="B104" s="97" t="s">
        <v>317</v>
      </c>
      <c r="C104" s="221" t="s">
        <v>1284</v>
      </c>
      <c r="D104" s="121" t="s">
        <v>1151</v>
      </c>
      <c r="E104" s="105">
        <v>240</v>
      </c>
      <c r="F104" s="106"/>
      <c r="G104" s="106">
        <f t="shared" si="3"/>
        <v>0</v>
      </c>
    </row>
    <row r="105" spans="1:7" s="107" customFormat="1" ht="15" hidden="1" outlineLevel="1">
      <c r="A105" s="218" t="str">
        <f t="shared" si="2"/>
        <v>D.2.2.1.1.S.12.2</v>
      </c>
      <c r="B105" s="97" t="s">
        <v>318</v>
      </c>
      <c r="C105" s="221" t="s">
        <v>1285</v>
      </c>
      <c r="D105" s="121" t="s">
        <v>1151</v>
      </c>
      <c r="E105" s="105">
        <v>35</v>
      </c>
      <c r="F105" s="106"/>
      <c r="G105" s="106">
        <f t="shared" si="3"/>
        <v>0</v>
      </c>
    </row>
    <row r="106" spans="1:7" s="107" customFormat="1" ht="15" hidden="1" outlineLevel="1">
      <c r="A106" s="218" t="str">
        <f>""&amp;$B$4&amp;"."&amp;B106&amp;""</f>
        <v>D.2.2.1.1.S.12.3</v>
      </c>
      <c r="B106" s="97" t="s">
        <v>1286</v>
      </c>
      <c r="C106" s="221" t="s">
        <v>1287</v>
      </c>
      <c r="D106" s="121" t="s">
        <v>1151</v>
      </c>
      <c r="E106" s="105">
        <v>24</v>
      </c>
      <c r="F106" s="106"/>
      <c r="G106" s="106">
        <f>E106*F106</f>
        <v>0</v>
      </c>
    </row>
    <row r="107" spans="1:7" s="107" customFormat="1" ht="15" hidden="1" outlineLevel="1">
      <c r="A107" s="218" t="str">
        <f t="shared" si="2"/>
        <v>D.2.2.1.1.S.12.4</v>
      </c>
      <c r="B107" s="97" t="s">
        <v>1288</v>
      </c>
      <c r="C107" s="221" t="s">
        <v>1154</v>
      </c>
      <c r="D107" s="121" t="s">
        <v>1151</v>
      </c>
      <c r="E107" s="105">
        <v>47</v>
      </c>
      <c r="F107" s="106"/>
      <c r="G107" s="106">
        <f t="shared" si="3"/>
        <v>0</v>
      </c>
    </row>
    <row r="108" spans="1:7" s="107" customFormat="1" ht="15" hidden="1" outlineLevel="1">
      <c r="A108" s="218" t="str">
        <f>""&amp;$B$4&amp;"."&amp;B108&amp;""</f>
        <v>D.2.2.1.1.S.12.5</v>
      </c>
      <c r="B108" s="97" t="s">
        <v>1289</v>
      </c>
      <c r="C108" s="221" t="s">
        <v>1226</v>
      </c>
      <c r="D108" s="121" t="s">
        <v>1151</v>
      </c>
      <c r="E108" s="105">
        <v>30</v>
      </c>
      <c r="F108" s="106"/>
      <c r="G108" s="106">
        <f>E108*F108</f>
        <v>0</v>
      </c>
    </row>
    <row r="109" spans="1:7" s="107" customFormat="1" ht="15" hidden="1" outlineLevel="1">
      <c r="A109" s="218" t="str">
        <f aca="true" t="shared" si="6" ref="A109">""&amp;$B$4&amp;"."&amp;B109&amp;""</f>
        <v>D.2.2.1.1.S.12.6</v>
      </c>
      <c r="B109" s="97" t="s">
        <v>1290</v>
      </c>
      <c r="C109" s="221" t="s">
        <v>1156</v>
      </c>
      <c r="D109" s="121" t="s">
        <v>1151</v>
      </c>
      <c r="E109" s="105">
        <v>25</v>
      </c>
      <c r="F109" s="106"/>
      <c r="G109" s="106">
        <f aca="true" t="shared" si="7" ref="G109">E109*F109</f>
        <v>0</v>
      </c>
    </row>
    <row r="110" spans="1:7" s="107" customFormat="1" ht="15" hidden="1" outlineLevel="1">
      <c r="A110" s="218" t="str">
        <f t="shared" si="2"/>
        <v>D.2.2.1.1.S.12.7</v>
      </c>
      <c r="B110" s="97" t="s">
        <v>1291</v>
      </c>
      <c r="C110" s="221" t="s">
        <v>1158</v>
      </c>
      <c r="D110" s="121" t="s">
        <v>1151</v>
      </c>
      <c r="E110" s="105">
        <v>20</v>
      </c>
      <c r="F110" s="106"/>
      <c r="G110" s="106">
        <f t="shared" si="3"/>
        <v>0</v>
      </c>
    </row>
    <row r="111" spans="1:7" s="107" customFormat="1" ht="15" hidden="1" outlineLevel="1">
      <c r="A111" s="218" t="str">
        <f t="shared" si="2"/>
        <v>D.2.2.1.1.S.12.8</v>
      </c>
      <c r="B111" s="97" t="s">
        <v>1292</v>
      </c>
      <c r="C111" s="221" t="s">
        <v>1160</v>
      </c>
      <c r="D111" s="121" t="s">
        <v>1151</v>
      </c>
      <c r="E111" s="105">
        <v>55</v>
      </c>
      <c r="F111" s="106"/>
      <c r="G111" s="106">
        <f t="shared" si="3"/>
        <v>0</v>
      </c>
    </row>
    <row r="112" spans="1:7" s="107" customFormat="1" ht="15" hidden="1" outlineLevel="1">
      <c r="A112" s="218" t="str">
        <f t="shared" si="2"/>
        <v>D.2.2.1.1.S.12.9</v>
      </c>
      <c r="B112" s="97" t="s">
        <v>1293</v>
      </c>
      <c r="C112" s="221" t="s">
        <v>1162</v>
      </c>
      <c r="D112" s="121" t="s">
        <v>1151</v>
      </c>
      <c r="E112" s="105">
        <v>45</v>
      </c>
      <c r="F112" s="106"/>
      <c r="G112" s="106">
        <f t="shared" si="3"/>
        <v>0</v>
      </c>
    </row>
    <row r="113" spans="1:7" s="107" customFormat="1" ht="15" hidden="1" outlineLevel="1">
      <c r="A113" s="218" t="str">
        <f t="shared" si="2"/>
        <v>D.2.2.1.1.S.12.10</v>
      </c>
      <c r="B113" s="97" t="s">
        <v>1294</v>
      </c>
      <c r="C113" s="221" t="s">
        <v>1295</v>
      </c>
      <c r="D113" s="121" t="s">
        <v>1151</v>
      </c>
      <c r="E113" s="105">
        <v>40</v>
      </c>
      <c r="F113" s="106"/>
      <c r="G113" s="106">
        <f t="shared" si="3"/>
        <v>0</v>
      </c>
    </row>
    <row r="114" spans="1:7" s="107" customFormat="1" ht="15" hidden="1" outlineLevel="1">
      <c r="A114" s="218" t="str">
        <f t="shared" si="2"/>
        <v>D.2.2.1.1.S.12.11</v>
      </c>
      <c r="B114" s="97" t="s">
        <v>1296</v>
      </c>
      <c r="C114" s="221" t="s">
        <v>1297</v>
      </c>
      <c r="D114" s="121" t="s">
        <v>1151</v>
      </c>
      <c r="E114" s="105">
        <v>35</v>
      </c>
      <c r="F114" s="106"/>
      <c r="G114" s="106">
        <f t="shared" si="3"/>
        <v>0</v>
      </c>
    </row>
    <row r="115" spans="1:7" s="107" customFormat="1" ht="15" hidden="1" outlineLevel="1">
      <c r="A115" s="218" t="str">
        <f t="shared" si="2"/>
        <v>D.2.2.1.1.S.12.12</v>
      </c>
      <c r="B115" s="97" t="s">
        <v>1298</v>
      </c>
      <c r="C115" s="221" t="s">
        <v>1299</v>
      </c>
      <c r="D115" s="121" t="s">
        <v>1151</v>
      </c>
      <c r="E115" s="105">
        <v>30</v>
      </c>
      <c r="F115" s="106"/>
      <c r="G115" s="106">
        <f t="shared" si="3"/>
        <v>0</v>
      </c>
    </row>
    <row r="116" spans="1:7" s="107" customFormat="1" ht="15" hidden="1" outlineLevel="1">
      <c r="A116" s="218" t="str">
        <f t="shared" si="2"/>
        <v>D.2.2.1.1.S.12.13</v>
      </c>
      <c r="B116" s="97" t="s">
        <v>1300</v>
      </c>
      <c r="C116" s="221" t="s">
        <v>1301</v>
      </c>
      <c r="D116" s="121" t="s">
        <v>1151</v>
      </c>
      <c r="E116" s="105">
        <v>20</v>
      </c>
      <c r="F116" s="106"/>
      <c r="G116" s="106">
        <f t="shared" si="3"/>
        <v>0</v>
      </c>
    </row>
    <row r="117" spans="1:7" s="107" customFormat="1" ht="15" hidden="1" outlineLevel="1">
      <c r="A117" s="218" t="str">
        <f t="shared" si="2"/>
        <v>D.2.2.1.1.S.12.14</v>
      </c>
      <c r="B117" s="97" t="s">
        <v>1302</v>
      </c>
      <c r="C117" s="221" t="s">
        <v>1164</v>
      </c>
      <c r="D117" s="121" t="s">
        <v>1151</v>
      </c>
      <c r="E117" s="105">
        <v>10</v>
      </c>
      <c r="F117" s="106"/>
      <c r="G117" s="106">
        <f t="shared" si="3"/>
        <v>0</v>
      </c>
    </row>
    <row r="118" spans="1:7" s="107" customFormat="1" ht="25.5" hidden="1" outlineLevel="1">
      <c r="A118" s="218" t="str">
        <f t="shared" si="2"/>
        <v>D.2.2.1.1.S.13</v>
      </c>
      <c r="B118" s="97" t="s">
        <v>212</v>
      </c>
      <c r="C118" s="120" t="s">
        <v>1165</v>
      </c>
      <c r="D118" s="121" t="s">
        <v>1151</v>
      </c>
      <c r="E118" s="105">
        <v>30</v>
      </c>
      <c r="F118" s="106"/>
      <c r="G118" s="106">
        <f t="shared" si="3"/>
        <v>0</v>
      </c>
    </row>
    <row r="119" spans="1:7" s="107" customFormat="1" ht="25.5" hidden="1" outlineLevel="1">
      <c r="A119" s="218" t="str">
        <f t="shared" si="2"/>
        <v>D.2.2.1.1.S.14</v>
      </c>
      <c r="B119" s="97" t="s">
        <v>213</v>
      </c>
      <c r="C119" s="120" t="s">
        <v>1303</v>
      </c>
      <c r="D119" s="121" t="s">
        <v>1151</v>
      </c>
      <c r="E119" s="105">
        <v>20</v>
      </c>
      <c r="F119" s="106"/>
      <c r="G119" s="106">
        <f t="shared" si="3"/>
        <v>0</v>
      </c>
    </row>
    <row r="120" spans="1:7" s="107" customFormat="1" ht="25.5" hidden="1" outlineLevel="1">
      <c r="A120" s="218" t="str">
        <f t="shared" si="2"/>
        <v>D.2.2.1.1.S.15</v>
      </c>
      <c r="B120" s="97" t="s">
        <v>214</v>
      </c>
      <c r="C120" s="120" t="s">
        <v>1166</v>
      </c>
      <c r="D120" s="121" t="s">
        <v>1151</v>
      </c>
      <c r="E120" s="105">
        <v>10</v>
      </c>
      <c r="F120" s="106"/>
      <c r="G120" s="106">
        <f t="shared" si="3"/>
        <v>0</v>
      </c>
    </row>
    <row r="121" spans="1:7" s="107" customFormat="1" ht="25.5" hidden="1" outlineLevel="1">
      <c r="A121" s="218" t="str">
        <f t="shared" si="2"/>
        <v>D.2.2.1.1.S.16</v>
      </c>
      <c r="B121" s="97" t="s">
        <v>215</v>
      </c>
      <c r="C121" s="120" t="s">
        <v>1304</v>
      </c>
      <c r="D121" s="121" t="s">
        <v>1151</v>
      </c>
      <c r="E121" s="105">
        <v>15</v>
      </c>
      <c r="F121" s="106"/>
      <c r="G121" s="106">
        <f t="shared" si="3"/>
        <v>0</v>
      </c>
    </row>
    <row r="122" spans="1:7" s="107" customFormat="1" ht="25.5" hidden="1" outlineLevel="1">
      <c r="A122" s="218" t="str">
        <f t="shared" si="2"/>
        <v>D.2.2.1.1.S.17</v>
      </c>
      <c r="B122" s="97" t="s">
        <v>216</v>
      </c>
      <c r="C122" s="120" t="s">
        <v>1167</v>
      </c>
      <c r="D122" s="121" t="s">
        <v>90</v>
      </c>
      <c r="E122" s="105">
        <v>2</v>
      </c>
      <c r="F122" s="106"/>
      <c r="G122" s="106">
        <f t="shared" si="3"/>
        <v>0</v>
      </c>
    </row>
    <row r="123" spans="1:7" s="107" customFormat="1" ht="76.5" hidden="1" outlineLevel="1">
      <c r="A123" s="218" t="str">
        <f t="shared" si="2"/>
        <v>D.2.2.1.1.S.18</v>
      </c>
      <c r="B123" s="97" t="s">
        <v>276</v>
      </c>
      <c r="C123" s="120" t="s">
        <v>1168</v>
      </c>
      <c r="D123" s="121" t="s">
        <v>1084</v>
      </c>
      <c r="E123" s="105">
        <v>6</v>
      </c>
      <c r="F123" s="106"/>
      <c r="G123" s="106">
        <f t="shared" si="3"/>
        <v>0</v>
      </c>
    </row>
    <row r="124" spans="1:7" s="107" customFormat="1" ht="25.5" hidden="1" outlineLevel="1">
      <c r="A124" s="218" t="str">
        <f t="shared" si="2"/>
        <v>D.2.2.1.1.S.19</v>
      </c>
      <c r="B124" s="97" t="s">
        <v>347</v>
      </c>
      <c r="C124" s="120" t="s">
        <v>1169</v>
      </c>
      <c r="D124" s="121" t="s">
        <v>90</v>
      </c>
      <c r="E124" s="105">
        <v>3</v>
      </c>
      <c r="F124" s="106"/>
      <c r="G124" s="106">
        <f t="shared" si="3"/>
        <v>0</v>
      </c>
    </row>
    <row r="125" spans="1:7" s="107" customFormat="1" ht="15" hidden="1" outlineLevel="1">
      <c r="A125" s="218" t="str">
        <f t="shared" si="2"/>
        <v>D.2.2.1.1.S.20</v>
      </c>
      <c r="B125" s="97" t="s">
        <v>348</v>
      </c>
      <c r="C125" s="120" t="s">
        <v>1170</v>
      </c>
      <c r="D125" s="121" t="s">
        <v>1084</v>
      </c>
      <c r="E125" s="105">
        <v>2</v>
      </c>
      <c r="F125" s="106"/>
      <c r="G125" s="106">
        <f t="shared" si="3"/>
        <v>0</v>
      </c>
    </row>
    <row r="126" spans="1:7" s="107" customFormat="1" ht="38.25" hidden="1" outlineLevel="1">
      <c r="A126" s="218" t="str">
        <f t="shared" si="2"/>
        <v>D.2.2.1.1.S.21</v>
      </c>
      <c r="B126" s="97" t="s">
        <v>351</v>
      </c>
      <c r="C126" s="120" t="s">
        <v>1305</v>
      </c>
      <c r="D126" s="121" t="s">
        <v>1084</v>
      </c>
      <c r="E126" s="105">
        <v>1</v>
      </c>
      <c r="F126" s="106"/>
      <c r="G126" s="106">
        <f t="shared" si="3"/>
        <v>0</v>
      </c>
    </row>
    <row r="127" spans="1:7" s="107" customFormat="1" ht="38.25" hidden="1" outlineLevel="1">
      <c r="A127" s="218" t="str">
        <f t="shared" si="2"/>
        <v>D.2.2.1.1.S.22</v>
      </c>
      <c r="B127" s="97" t="s">
        <v>383</v>
      </c>
      <c r="C127" s="120" t="s">
        <v>1306</v>
      </c>
      <c r="D127" s="121" t="s">
        <v>1084</v>
      </c>
      <c r="E127" s="105">
        <v>1</v>
      </c>
      <c r="F127" s="106"/>
      <c r="G127" s="106">
        <f t="shared" si="3"/>
        <v>0</v>
      </c>
    </row>
    <row r="128" spans="1:7" s="107" customFormat="1" ht="38.25" hidden="1" outlineLevel="1">
      <c r="A128" s="218" t="str">
        <f t="shared" si="2"/>
        <v>D.2.2.1.1.S.23</v>
      </c>
      <c r="B128" s="97" t="s">
        <v>384</v>
      </c>
      <c r="C128" s="120" t="s">
        <v>1307</v>
      </c>
      <c r="D128" s="121" t="s">
        <v>90</v>
      </c>
      <c r="E128" s="105">
        <v>20</v>
      </c>
      <c r="F128" s="106"/>
      <c r="G128" s="106">
        <f t="shared" si="3"/>
        <v>0</v>
      </c>
    </row>
    <row r="129" spans="1:7" s="107" customFormat="1" ht="25.5" hidden="1" outlineLevel="1">
      <c r="A129" s="218" t="str">
        <f t="shared" si="2"/>
        <v>D.2.2.1.1.S.24</v>
      </c>
      <c r="B129" s="97" t="s">
        <v>400</v>
      </c>
      <c r="C129" s="120" t="s">
        <v>1308</v>
      </c>
      <c r="D129" s="121" t="s">
        <v>1151</v>
      </c>
      <c r="E129" s="105">
        <v>80</v>
      </c>
      <c r="F129" s="106"/>
      <c r="G129" s="106">
        <f t="shared" si="3"/>
        <v>0</v>
      </c>
    </row>
    <row r="130" spans="1:7" s="107" customFormat="1" ht="51" hidden="1" outlineLevel="1">
      <c r="A130" s="218" t="str">
        <f t="shared" si="2"/>
        <v>D.2.2.1.1.S.25</v>
      </c>
      <c r="B130" s="97" t="s">
        <v>401</v>
      </c>
      <c r="C130" s="120" t="s">
        <v>1309</v>
      </c>
      <c r="D130" s="121" t="s">
        <v>1084</v>
      </c>
      <c r="E130" s="105">
        <v>4</v>
      </c>
      <c r="F130" s="106"/>
      <c r="G130" s="106">
        <f t="shared" si="3"/>
        <v>0</v>
      </c>
    </row>
    <row r="131" spans="1:7" s="107" customFormat="1" ht="38.25" hidden="1" outlineLevel="1">
      <c r="A131" s="218" t="str">
        <f t="shared" si="2"/>
        <v>D.2.2.1.1.S.26</v>
      </c>
      <c r="B131" s="97" t="s">
        <v>695</v>
      </c>
      <c r="C131" s="120" t="s">
        <v>1310</v>
      </c>
      <c r="D131" s="121" t="s">
        <v>1084</v>
      </c>
      <c r="E131" s="105">
        <v>1</v>
      </c>
      <c r="F131" s="106"/>
      <c r="G131" s="106">
        <f t="shared" si="3"/>
        <v>0</v>
      </c>
    </row>
    <row r="132" spans="1:7" s="107" customFormat="1" ht="38.25" hidden="1" outlineLevel="1">
      <c r="A132" s="218" t="str">
        <f t="shared" si="2"/>
        <v>D.2.2.1.1.S.27</v>
      </c>
      <c r="B132" s="97" t="s">
        <v>696</v>
      </c>
      <c r="C132" s="120" t="s">
        <v>1311</v>
      </c>
      <c r="D132" s="121" t="s">
        <v>1084</v>
      </c>
      <c r="E132" s="105">
        <v>2</v>
      </c>
      <c r="F132" s="106"/>
      <c r="G132" s="106">
        <f t="shared" si="3"/>
        <v>0</v>
      </c>
    </row>
    <row r="133" spans="1:7" s="107" customFormat="1" ht="15" hidden="1" outlineLevel="1">
      <c r="A133" s="218" t="str">
        <f t="shared" si="2"/>
        <v>D.2.2.1.1.S.28</v>
      </c>
      <c r="B133" s="97" t="s">
        <v>699</v>
      </c>
      <c r="C133" s="120" t="s">
        <v>1312</v>
      </c>
      <c r="D133" s="121" t="s">
        <v>1084</v>
      </c>
      <c r="E133" s="105">
        <v>1</v>
      </c>
      <c r="F133" s="106"/>
      <c r="G133" s="106">
        <f t="shared" si="3"/>
        <v>0</v>
      </c>
    </row>
    <row r="134" spans="1:7" s="107" customFormat="1" ht="15" hidden="1" outlineLevel="1">
      <c r="A134" s="218" t="str">
        <f t="shared" si="2"/>
        <v>D.2.2.1.1.S.29</v>
      </c>
      <c r="B134" s="97" t="s">
        <v>1313</v>
      </c>
      <c r="C134" s="120" t="s">
        <v>1314</v>
      </c>
      <c r="D134" s="121" t="s">
        <v>1084</v>
      </c>
      <c r="E134" s="105">
        <v>2</v>
      </c>
      <c r="F134" s="106"/>
      <c r="G134" s="106">
        <f t="shared" si="3"/>
        <v>0</v>
      </c>
    </row>
    <row r="135" spans="1:7" s="107" customFormat="1" ht="15" hidden="1" outlineLevel="1">
      <c r="A135" s="218" t="str">
        <f t="shared" si="2"/>
        <v>D.2.2.1.1.S.30</v>
      </c>
      <c r="B135" s="97" t="s">
        <v>1315</v>
      </c>
      <c r="C135" s="120" t="s">
        <v>1316</v>
      </c>
      <c r="D135" s="121" t="s">
        <v>1084</v>
      </c>
      <c r="E135" s="105">
        <v>1</v>
      </c>
      <c r="F135" s="106"/>
      <c r="G135" s="106">
        <f t="shared" si="3"/>
        <v>0</v>
      </c>
    </row>
    <row r="136" spans="1:7" s="107" customFormat="1" ht="15" hidden="1" outlineLevel="1">
      <c r="A136" s="218" t="str">
        <f t="shared" si="2"/>
        <v>D.2.2.1.1.S.31</v>
      </c>
      <c r="B136" s="97" t="s">
        <v>1317</v>
      </c>
      <c r="C136" s="120" t="s">
        <v>1318</v>
      </c>
      <c r="D136" s="121" t="s">
        <v>1084</v>
      </c>
      <c r="E136" s="105">
        <v>1</v>
      </c>
      <c r="F136" s="106"/>
      <c r="G136" s="106">
        <f t="shared" si="3"/>
        <v>0</v>
      </c>
    </row>
    <row r="137" spans="1:7" s="107" customFormat="1" ht="38.25" hidden="1" outlineLevel="1">
      <c r="A137" s="218" t="str">
        <f t="shared" si="2"/>
        <v>D.2.2.1.1.S.32</v>
      </c>
      <c r="B137" s="97" t="s">
        <v>1319</v>
      </c>
      <c r="C137" s="120" t="s">
        <v>1320</v>
      </c>
      <c r="D137" s="121" t="s">
        <v>1084</v>
      </c>
      <c r="E137" s="105">
        <v>2</v>
      </c>
      <c r="F137" s="106"/>
      <c r="G137" s="106">
        <f t="shared" si="3"/>
        <v>0</v>
      </c>
    </row>
    <row r="138" spans="1:7" s="107" customFormat="1" ht="38.25" hidden="1" outlineLevel="1">
      <c r="A138" s="218" t="str">
        <f t="shared" si="2"/>
        <v>D.2.2.1.1.S.33</v>
      </c>
      <c r="B138" s="97" t="s">
        <v>1321</v>
      </c>
      <c r="C138" s="120" t="s">
        <v>1322</v>
      </c>
      <c r="D138" s="121" t="s">
        <v>1084</v>
      </c>
      <c r="E138" s="105">
        <v>1</v>
      </c>
      <c r="F138" s="106"/>
      <c r="G138" s="106">
        <f t="shared" si="3"/>
        <v>0</v>
      </c>
    </row>
    <row r="139" spans="1:7" s="95" customFormat="1" ht="15" collapsed="1">
      <c r="A139" s="88" t="str">
        <f>B139</f>
        <v>D.2.2.1.2</v>
      </c>
      <c r="B139" s="89" t="s">
        <v>1323</v>
      </c>
      <c r="C139" s="90" t="s">
        <v>1324</v>
      </c>
      <c r="D139" s="91"/>
      <c r="E139" s="122"/>
      <c r="F139" s="123"/>
      <c r="G139" s="94"/>
    </row>
    <row r="140" spans="1:7" s="107" customFormat="1" ht="38.25" hidden="1" outlineLevel="1">
      <c r="A140" s="218" t="str">
        <f>""&amp;$B$139&amp;"."&amp;B140&amp;""</f>
        <v>D.2.2.1.2.S.1</v>
      </c>
      <c r="B140" s="97" t="s">
        <v>197</v>
      </c>
      <c r="C140" s="222" t="s">
        <v>1229</v>
      </c>
      <c r="D140" s="126" t="s">
        <v>1151</v>
      </c>
      <c r="E140" s="105">
        <v>125</v>
      </c>
      <c r="F140" s="106"/>
      <c r="G140" s="106">
        <f aca="true" t="shared" si="8" ref="G140:G151">E140*F140</f>
        <v>0</v>
      </c>
    </row>
    <row r="141" spans="1:7" s="107" customFormat="1" ht="25.5" hidden="1" outlineLevel="1">
      <c r="A141" s="218" t="str">
        <f aca="true" t="shared" si="9" ref="A141:A151">""&amp;$B$139&amp;"."&amp;B141&amp;""</f>
        <v>D.2.2.1.2.S.2</v>
      </c>
      <c r="B141" s="97" t="s">
        <v>198</v>
      </c>
      <c r="C141" s="222" t="s">
        <v>1325</v>
      </c>
      <c r="D141" s="126" t="s">
        <v>1151</v>
      </c>
      <c r="E141" s="105">
        <v>45</v>
      </c>
      <c r="F141" s="106"/>
      <c r="G141" s="106">
        <f t="shared" si="8"/>
        <v>0</v>
      </c>
    </row>
    <row r="142" spans="1:7" s="107" customFormat="1" ht="15" hidden="1" outlineLevel="1">
      <c r="A142" s="218" t="str">
        <f t="shared" si="9"/>
        <v>D.2.2.1.2.S.3</v>
      </c>
      <c r="B142" s="97" t="s">
        <v>199</v>
      </c>
      <c r="C142" s="222" t="s">
        <v>1326</v>
      </c>
      <c r="D142" s="126" t="s">
        <v>1151</v>
      </c>
      <c r="E142" s="105">
        <v>20</v>
      </c>
      <c r="F142" s="106"/>
      <c r="G142" s="106">
        <f t="shared" si="8"/>
        <v>0</v>
      </c>
    </row>
    <row r="143" spans="1:7" s="107" customFormat="1" ht="38.25" hidden="1" outlineLevel="1">
      <c r="A143" s="218" t="str">
        <f t="shared" si="9"/>
        <v>D.2.2.1.2.S.4</v>
      </c>
      <c r="B143" s="97" t="s">
        <v>200</v>
      </c>
      <c r="C143" s="222" t="s">
        <v>1327</v>
      </c>
      <c r="D143" s="126" t="s">
        <v>90</v>
      </c>
      <c r="E143" s="105">
        <v>2</v>
      </c>
      <c r="F143" s="106"/>
      <c r="G143" s="106">
        <f t="shared" si="8"/>
        <v>0</v>
      </c>
    </row>
    <row r="144" spans="1:7" s="107" customFormat="1" ht="38.25" hidden="1" outlineLevel="1">
      <c r="A144" s="218" t="str">
        <f t="shared" si="9"/>
        <v>D.2.2.1.2.S.5</v>
      </c>
      <c r="B144" s="97" t="s">
        <v>204</v>
      </c>
      <c r="C144" s="222" t="s">
        <v>1174</v>
      </c>
      <c r="D144" s="126" t="s">
        <v>1151</v>
      </c>
      <c r="E144" s="105">
        <v>40</v>
      </c>
      <c r="F144" s="106"/>
      <c r="G144" s="106">
        <f t="shared" si="8"/>
        <v>0</v>
      </c>
    </row>
    <row r="145" spans="1:7" s="107" customFormat="1" ht="25.5" hidden="1" outlineLevel="1">
      <c r="A145" s="218" t="str">
        <f t="shared" si="9"/>
        <v>D.2.2.1.2.S.6</v>
      </c>
      <c r="B145" s="97" t="s">
        <v>205</v>
      </c>
      <c r="C145" s="222" t="s">
        <v>1175</v>
      </c>
      <c r="D145" s="126" t="s">
        <v>90</v>
      </c>
      <c r="E145" s="105">
        <v>45</v>
      </c>
      <c r="F145" s="106"/>
      <c r="G145" s="106">
        <f t="shared" si="8"/>
        <v>0</v>
      </c>
    </row>
    <row r="146" spans="1:7" s="107" customFormat="1" ht="25.5" hidden="1" outlineLevel="1">
      <c r="A146" s="218" t="str">
        <f t="shared" si="9"/>
        <v>D.2.2.1.2.S.7</v>
      </c>
      <c r="B146" s="97" t="s">
        <v>206</v>
      </c>
      <c r="C146" s="222" t="s">
        <v>1176</v>
      </c>
      <c r="D146" s="126"/>
      <c r="E146" s="105"/>
      <c r="F146" s="106"/>
      <c r="G146" s="106">
        <f t="shared" si="8"/>
        <v>0</v>
      </c>
    </row>
    <row r="147" spans="1:7" s="107" customFormat="1" ht="15" hidden="1" outlineLevel="1">
      <c r="A147" s="218" t="str">
        <f t="shared" si="9"/>
        <v>D.2.2.1.2.S.7.1</v>
      </c>
      <c r="B147" s="97" t="s">
        <v>375</v>
      </c>
      <c r="C147" s="223" t="s">
        <v>1177</v>
      </c>
      <c r="D147" s="126" t="s">
        <v>1151</v>
      </c>
      <c r="E147" s="105">
        <v>25</v>
      </c>
      <c r="F147" s="106"/>
      <c r="G147" s="106">
        <f t="shared" si="8"/>
        <v>0</v>
      </c>
    </row>
    <row r="148" spans="1:7" s="107" customFormat="1" ht="15" hidden="1" outlineLevel="1">
      <c r="A148" s="218" t="str">
        <f t="shared" si="9"/>
        <v>D.2.2.1.2.S.7.2</v>
      </c>
      <c r="B148" s="97" t="s">
        <v>376</v>
      </c>
      <c r="C148" s="223" t="s">
        <v>1178</v>
      </c>
      <c r="D148" s="126" t="s">
        <v>1151</v>
      </c>
      <c r="E148" s="105">
        <v>15</v>
      </c>
      <c r="F148" s="106"/>
      <c r="G148" s="106">
        <f t="shared" si="8"/>
        <v>0</v>
      </c>
    </row>
    <row r="149" spans="1:7" s="107" customFormat="1" ht="38.25" hidden="1" outlineLevel="1">
      <c r="A149" s="218" t="str">
        <f t="shared" si="9"/>
        <v>D.2.2.1.2.S.8</v>
      </c>
      <c r="B149" s="97" t="s">
        <v>207</v>
      </c>
      <c r="C149" s="222" t="s">
        <v>1179</v>
      </c>
      <c r="D149" s="126" t="s">
        <v>90</v>
      </c>
      <c r="E149" s="105">
        <v>25</v>
      </c>
      <c r="F149" s="106"/>
      <c r="G149" s="106">
        <f t="shared" si="8"/>
        <v>0</v>
      </c>
    </row>
    <row r="150" spans="1:7" s="107" customFormat="1" ht="25.5" hidden="1" outlineLevel="1">
      <c r="A150" s="218" t="str">
        <f t="shared" si="9"/>
        <v>D.2.2.1.2.S.9</v>
      </c>
      <c r="B150" s="97" t="s">
        <v>208</v>
      </c>
      <c r="C150" s="222" t="s">
        <v>1180</v>
      </c>
      <c r="D150" s="126" t="s">
        <v>90</v>
      </c>
      <c r="E150" s="105">
        <v>15</v>
      </c>
      <c r="F150" s="106"/>
      <c r="G150" s="106">
        <f t="shared" si="8"/>
        <v>0</v>
      </c>
    </row>
    <row r="151" spans="1:7" s="107" customFormat="1" ht="38.25" hidden="1" outlineLevel="1">
      <c r="A151" s="218" t="str">
        <f t="shared" si="9"/>
        <v>D.2.2.1.2.S.10</v>
      </c>
      <c r="B151" s="97" t="s">
        <v>209</v>
      </c>
      <c r="C151" s="222" t="s">
        <v>1328</v>
      </c>
      <c r="D151" s="126" t="s">
        <v>1084</v>
      </c>
      <c r="E151" s="105">
        <v>1</v>
      </c>
      <c r="F151" s="106"/>
      <c r="G151" s="106">
        <f t="shared" si="8"/>
        <v>0</v>
      </c>
    </row>
    <row r="152" spans="1:7" s="95" customFormat="1" ht="15" collapsed="1">
      <c r="A152" s="88" t="str">
        <f>B152</f>
        <v>D.2.2.1.3</v>
      </c>
      <c r="B152" s="89" t="s">
        <v>1329</v>
      </c>
      <c r="C152" s="90" t="s">
        <v>1182</v>
      </c>
      <c r="D152" s="91"/>
      <c r="E152" s="92"/>
      <c r="F152" s="93"/>
      <c r="G152" s="94"/>
    </row>
    <row r="153" spans="1:7" s="107" customFormat="1" ht="89.25" hidden="1" outlineLevel="1">
      <c r="A153" s="218" t="str">
        <f>""&amp;$B$152&amp;"."&amp;B153&amp;""</f>
        <v>D.2.2.1.3.S.1</v>
      </c>
      <c r="B153" s="97" t="s">
        <v>197</v>
      </c>
      <c r="C153" s="120" t="s">
        <v>1183</v>
      </c>
      <c r="D153" s="140" t="s">
        <v>1084</v>
      </c>
      <c r="E153" s="105">
        <v>1</v>
      </c>
      <c r="F153" s="106"/>
      <c r="G153" s="106">
        <f aca="true" t="shared" si="10" ref="G153:G165">E153*F153</f>
        <v>0</v>
      </c>
    </row>
    <row r="154" spans="1:7" s="107" customFormat="1" ht="25.5" hidden="1" outlineLevel="1">
      <c r="A154" s="218" t="str">
        <f aca="true" t="shared" si="11" ref="A154:A165">""&amp;$B$152&amp;"."&amp;B154&amp;""</f>
        <v>D.2.2.1.3.S.2</v>
      </c>
      <c r="B154" s="97" t="s">
        <v>198</v>
      </c>
      <c r="C154" s="120" t="s">
        <v>1184</v>
      </c>
      <c r="D154" s="140"/>
      <c r="E154" s="105"/>
      <c r="F154" s="106"/>
      <c r="G154" s="106"/>
    </row>
    <row r="155" spans="1:7" s="107" customFormat="1" ht="38.25" hidden="1" outlineLevel="1">
      <c r="A155" s="218" t="str">
        <f t="shared" si="11"/>
        <v>D.2.2.1.3.S.2.1</v>
      </c>
      <c r="B155" s="97" t="s">
        <v>219</v>
      </c>
      <c r="C155" s="198" t="s">
        <v>1185</v>
      </c>
      <c r="D155" s="140" t="s">
        <v>90</v>
      </c>
      <c r="E155" s="105">
        <v>1</v>
      </c>
      <c r="F155" s="106"/>
      <c r="G155" s="106">
        <f t="shared" si="10"/>
        <v>0</v>
      </c>
    </row>
    <row r="156" spans="1:7" s="107" customFormat="1" ht="25.5" hidden="1" outlineLevel="1">
      <c r="A156" s="218" t="str">
        <f t="shared" si="11"/>
        <v>D.2.2.1.3.S.2.2</v>
      </c>
      <c r="B156" s="97" t="s">
        <v>278</v>
      </c>
      <c r="C156" s="198" t="s">
        <v>1186</v>
      </c>
      <c r="D156" s="140" t="s">
        <v>90</v>
      </c>
      <c r="E156" s="105">
        <v>1</v>
      </c>
      <c r="F156" s="106"/>
      <c r="G156" s="106">
        <f t="shared" si="10"/>
        <v>0</v>
      </c>
    </row>
    <row r="157" spans="1:7" s="107" customFormat="1" ht="15" hidden="1" outlineLevel="1">
      <c r="A157" s="218" t="str">
        <f t="shared" si="11"/>
        <v>D.2.2.1.3.S.2.3</v>
      </c>
      <c r="B157" s="97" t="s">
        <v>378</v>
      </c>
      <c r="C157" s="198" t="s">
        <v>1187</v>
      </c>
      <c r="D157" s="140" t="s">
        <v>90</v>
      </c>
      <c r="E157" s="105">
        <v>1</v>
      </c>
      <c r="F157" s="106"/>
      <c r="G157" s="106">
        <f t="shared" si="10"/>
        <v>0</v>
      </c>
    </row>
    <row r="158" spans="1:7" s="107" customFormat="1" ht="15" hidden="1" outlineLevel="1">
      <c r="A158" s="218" t="str">
        <f t="shared" si="11"/>
        <v>D.2.2.1.3.S.2.4</v>
      </c>
      <c r="B158" s="97" t="s">
        <v>1106</v>
      </c>
      <c r="C158" s="198" t="s">
        <v>1188</v>
      </c>
      <c r="D158" s="140" t="s">
        <v>90</v>
      </c>
      <c r="E158" s="105">
        <v>1</v>
      </c>
      <c r="F158" s="106"/>
      <c r="G158" s="106">
        <f t="shared" si="10"/>
        <v>0</v>
      </c>
    </row>
    <row r="159" spans="1:7" s="107" customFormat="1" ht="15" hidden="1" outlineLevel="1">
      <c r="A159" s="218" t="str">
        <f t="shared" si="11"/>
        <v>D.2.2.1.3.S.2.5</v>
      </c>
      <c r="B159" s="97" t="s">
        <v>1107</v>
      </c>
      <c r="C159" s="198" t="s">
        <v>1189</v>
      </c>
      <c r="D159" s="140" t="s">
        <v>90</v>
      </c>
      <c r="E159" s="105">
        <v>1</v>
      </c>
      <c r="F159" s="106"/>
      <c r="G159" s="106">
        <f t="shared" si="10"/>
        <v>0</v>
      </c>
    </row>
    <row r="160" spans="1:7" s="107" customFormat="1" ht="76.5" hidden="1" outlineLevel="1">
      <c r="A160" s="218"/>
      <c r="B160" s="97" t="s">
        <v>1109</v>
      </c>
      <c r="C160" s="198" t="s">
        <v>1330</v>
      </c>
      <c r="D160" s="140" t="s">
        <v>1084</v>
      </c>
      <c r="E160" s="105">
        <v>1</v>
      </c>
      <c r="F160" s="106"/>
      <c r="G160" s="106"/>
    </row>
    <row r="161" spans="1:7" s="107" customFormat="1" ht="25.5" hidden="1" outlineLevel="1">
      <c r="A161" s="218" t="str">
        <f t="shared" si="11"/>
        <v>D.2.2.1.3.S.2.7</v>
      </c>
      <c r="B161" s="97" t="s">
        <v>1111</v>
      </c>
      <c r="C161" s="198" t="s">
        <v>1190</v>
      </c>
      <c r="D161" s="140" t="s">
        <v>90</v>
      </c>
      <c r="E161" s="105">
        <v>1</v>
      </c>
      <c r="F161" s="106"/>
      <c r="G161" s="106">
        <f t="shared" si="10"/>
        <v>0</v>
      </c>
    </row>
    <row r="162" spans="1:7" s="107" customFormat="1" ht="15" hidden="1" outlineLevel="1">
      <c r="A162" s="218" t="str">
        <f t="shared" si="11"/>
        <v>D.2.2.1.3.S.2.8</v>
      </c>
      <c r="B162" s="97" t="s">
        <v>1112</v>
      </c>
      <c r="C162" s="198" t="s">
        <v>1191</v>
      </c>
      <c r="D162" s="140" t="s">
        <v>90</v>
      </c>
      <c r="E162" s="105">
        <v>1</v>
      </c>
      <c r="F162" s="106"/>
      <c r="G162" s="106">
        <f t="shared" si="10"/>
        <v>0</v>
      </c>
    </row>
    <row r="163" spans="1:7" s="107" customFormat="1" ht="15" hidden="1" outlineLevel="1">
      <c r="A163" s="218" t="str">
        <f t="shared" si="11"/>
        <v>D.2.2.1.3.S.3</v>
      </c>
      <c r="B163" s="97" t="s">
        <v>199</v>
      </c>
      <c r="C163" s="120" t="s">
        <v>1192</v>
      </c>
      <c r="D163" s="140" t="s">
        <v>90</v>
      </c>
      <c r="E163" s="105">
        <v>1</v>
      </c>
      <c r="F163" s="106"/>
      <c r="G163" s="106">
        <f t="shared" si="10"/>
        <v>0</v>
      </c>
    </row>
    <row r="164" spans="1:7" s="107" customFormat="1" ht="15" hidden="1" outlineLevel="1">
      <c r="A164" s="218" t="str">
        <f t="shared" si="11"/>
        <v>D.2.2.1.3.S.4</v>
      </c>
      <c r="B164" s="97" t="s">
        <v>200</v>
      </c>
      <c r="C164" s="120" t="s">
        <v>1193</v>
      </c>
      <c r="D164" s="140" t="s">
        <v>90</v>
      </c>
      <c r="E164" s="105">
        <v>1</v>
      </c>
      <c r="F164" s="106"/>
      <c r="G164" s="106">
        <f t="shared" si="10"/>
        <v>0</v>
      </c>
    </row>
    <row r="165" spans="1:7" s="107" customFormat="1" ht="63.75" hidden="1" outlineLevel="1">
      <c r="A165" s="218" t="str">
        <f t="shared" si="11"/>
        <v>D.2.2.1.3.S.5</v>
      </c>
      <c r="B165" s="97" t="s">
        <v>204</v>
      </c>
      <c r="C165" s="120" t="s">
        <v>1194</v>
      </c>
      <c r="D165" s="140" t="s">
        <v>1084</v>
      </c>
      <c r="E165" s="105">
        <v>1</v>
      </c>
      <c r="F165" s="106"/>
      <c r="G165" s="106">
        <f t="shared" si="10"/>
        <v>0</v>
      </c>
    </row>
    <row r="166" spans="1:7" s="207" customFormat="1" ht="15" collapsed="1">
      <c r="A166" s="269"/>
      <c r="B166" s="202"/>
      <c r="C166" s="203"/>
      <c r="D166" s="204"/>
      <c r="E166" s="205"/>
      <c r="F166" s="206"/>
      <c r="G166" s="206"/>
    </row>
    <row r="167" spans="1:7" s="107" customFormat="1" ht="15">
      <c r="A167" s="268"/>
      <c r="B167" s="208"/>
      <c r="C167" s="209"/>
      <c r="D167" s="210"/>
      <c r="E167" s="105"/>
      <c r="F167" s="211"/>
      <c r="G167"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36"/>
  <sheetViews>
    <sheetView view="pageBreakPreview" zoomScaleSheetLayoutView="100" workbookViewId="0" topLeftCell="A1"/>
  </sheetViews>
  <sheetFormatPr defaultColWidth="10.8515625" defaultRowHeight="15" outlineLevelRow="1"/>
  <cols>
    <col min="1" max="1" width="17.7109375" style="486" customWidth="1"/>
    <col min="2" max="2" width="11.7109375" style="487" customWidth="1"/>
    <col min="3" max="3" width="56.7109375" style="488" customWidth="1"/>
    <col min="4" max="4" width="7.7109375" style="489" customWidth="1"/>
    <col min="5" max="5" width="11.7109375" style="490" customWidth="1"/>
    <col min="6" max="6" width="13.7109375" style="491" customWidth="1"/>
    <col min="7" max="7" width="16.7109375" style="491" customWidth="1"/>
    <col min="8" max="16384" width="10.8515625" style="470" customWidth="1"/>
  </cols>
  <sheetData>
    <row r="1" spans="1:7" s="467" customFormat="1" ht="25.5">
      <c r="A1" s="311" t="s">
        <v>417</v>
      </c>
      <c r="B1" s="311" t="s">
        <v>32</v>
      </c>
      <c r="C1" s="311" t="s">
        <v>87</v>
      </c>
      <c r="D1" s="312" t="s">
        <v>88</v>
      </c>
      <c r="E1" s="313" t="s">
        <v>89</v>
      </c>
      <c r="F1" s="314" t="s">
        <v>163</v>
      </c>
      <c r="G1" s="314" t="s">
        <v>164</v>
      </c>
    </row>
    <row r="2" spans="1:7" s="322" customFormat="1" ht="15.75">
      <c r="A2" s="316" t="str">
        <f>B2</f>
        <v>D.3.1</v>
      </c>
      <c r="B2" s="317" t="s">
        <v>1735</v>
      </c>
      <c r="C2" s="468" t="s">
        <v>1919</v>
      </c>
      <c r="D2" s="318"/>
      <c r="E2" s="319"/>
      <c r="F2" s="320"/>
      <c r="G2" s="321">
        <f>SUM(G3:G35)</f>
        <v>0</v>
      </c>
    </row>
    <row r="3" spans="1:7" ht="12.75">
      <c r="A3" s="323" t="str">
        <f aca="true" t="shared" si="0" ref="A3:A4">B3</f>
        <v>D.3.1.1</v>
      </c>
      <c r="B3" s="324" t="s">
        <v>1920</v>
      </c>
      <c r="C3" s="469" t="s">
        <v>1736</v>
      </c>
      <c r="D3" s="326"/>
      <c r="E3" s="327"/>
      <c r="F3" s="328"/>
      <c r="G3" s="329"/>
    </row>
    <row r="4" spans="1:7" ht="12.75">
      <c r="A4" s="331" t="str">
        <f t="shared" si="0"/>
        <v>D.3.1.1.1</v>
      </c>
      <c r="B4" s="332" t="s">
        <v>1921</v>
      </c>
      <c r="C4" s="377" t="s">
        <v>17</v>
      </c>
      <c r="D4" s="334"/>
      <c r="E4" s="335"/>
      <c r="F4" s="336"/>
      <c r="G4" s="337"/>
    </row>
    <row r="5" spans="1:7" ht="25.5" hidden="1" outlineLevel="1">
      <c r="A5" s="339" t="str">
        <f>""&amp;B4&amp;"."&amp;B5&amp;""</f>
        <v>D.3.1.1.1.S.1</v>
      </c>
      <c r="B5" s="357" t="s">
        <v>197</v>
      </c>
      <c r="C5" s="444" t="s">
        <v>1555</v>
      </c>
      <c r="D5" s="471" t="s">
        <v>91</v>
      </c>
      <c r="E5" s="343">
        <v>1</v>
      </c>
      <c r="F5" s="344"/>
      <c r="G5" s="344">
        <f aca="true" t="shared" si="1" ref="G5:G6">E5*F5</f>
        <v>0</v>
      </c>
    </row>
    <row r="6" spans="1:7" ht="63.75" hidden="1" outlineLevel="1">
      <c r="A6" s="339" t="str">
        <f>""&amp;B4&amp;"."&amp;B6&amp;""</f>
        <v>D.3.1.1.1.S.2</v>
      </c>
      <c r="B6" s="357" t="s">
        <v>198</v>
      </c>
      <c r="C6" s="413" t="s">
        <v>1922</v>
      </c>
      <c r="D6" s="471" t="s">
        <v>22</v>
      </c>
      <c r="E6" s="343">
        <v>67</v>
      </c>
      <c r="F6" s="344"/>
      <c r="G6" s="344">
        <f t="shared" si="1"/>
        <v>0</v>
      </c>
    </row>
    <row r="7" spans="1:7" ht="12.75" collapsed="1">
      <c r="A7" s="331" t="str">
        <f aca="true" t="shared" si="2" ref="A7">B7</f>
        <v>D.3.1.1.2</v>
      </c>
      <c r="B7" s="332" t="s">
        <v>1923</v>
      </c>
      <c r="C7" s="377" t="s">
        <v>18</v>
      </c>
      <c r="D7" s="334"/>
      <c r="E7" s="335"/>
      <c r="F7" s="336"/>
      <c r="G7" s="337"/>
    </row>
    <row r="8" spans="1:7" ht="142.5" hidden="1" outlineLevel="1">
      <c r="A8" s="339" t="str">
        <f>""&amp;B7&amp;"."&amp;B8&amp;""</f>
        <v>D.3.1.1.2.S.1</v>
      </c>
      <c r="B8" s="357" t="s">
        <v>197</v>
      </c>
      <c r="C8" s="413" t="s">
        <v>1924</v>
      </c>
      <c r="D8" s="350" t="s">
        <v>24</v>
      </c>
      <c r="E8" s="343">
        <v>1</v>
      </c>
      <c r="F8" s="344"/>
      <c r="G8" s="344">
        <f aca="true" t="shared" si="3" ref="G8:G9">E8*F8</f>
        <v>0</v>
      </c>
    </row>
    <row r="9" spans="1:7" ht="91.5" hidden="1" outlineLevel="1">
      <c r="A9" s="339" t="str">
        <f>""&amp;B7&amp;"."&amp;B9&amp;""</f>
        <v>D.3.1.1.2.S.2</v>
      </c>
      <c r="B9" s="357" t="s">
        <v>198</v>
      </c>
      <c r="C9" s="413" t="s">
        <v>1925</v>
      </c>
      <c r="D9" s="350" t="s">
        <v>22</v>
      </c>
      <c r="E9" s="343">
        <v>17</v>
      </c>
      <c r="F9" s="344"/>
      <c r="G9" s="344">
        <f t="shared" si="3"/>
        <v>0</v>
      </c>
    </row>
    <row r="10" spans="1:7" ht="12.75" collapsed="1">
      <c r="A10" s="331" t="str">
        <f aca="true" t="shared" si="4" ref="A10">B10</f>
        <v>D.3.1.1.3</v>
      </c>
      <c r="B10" s="332" t="s">
        <v>1926</v>
      </c>
      <c r="C10" s="377" t="s">
        <v>1560</v>
      </c>
      <c r="D10" s="334"/>
      <c r="E10" s="335"/>
      <c r="F10" s="336"/>
      <c r="G10" s="337"/>
    </row>
    <row r="11" spans="1:7" ht="66" hidden="1" outlineLevel="1">
      <c r="A11" s="339" t="str">
        <f>""&amp;B10&amp;"."&amp;B11&amp;""</f>
        <v>D.3.1.1.3.S.1</v>
      </c>
      <c r="B11" s="357" t="s">
        <v>197</v>
      </c>
      <c r="C11" s="472" t="s">
        <v>1927</v>
      </c>
      <c r="D11" s="350" t="s">
        <v>25</v>
      </c>
      <c r="E11" s="343">
        <v>101</v>
      </c>
      <c r="F11" s="344"/>
      <c r="G11" s="344">
        <f aca="true" t="shared" si="5" ref="G11:G13">E11*F11</f>
        <v>0</v>
      </c>
    </row>
    <row r="12" spans="1:7" ht="102" hidden="1" outlineLevel="1">
      <c r="A12" s="339" t="str">
        <f>""&amp;B10&amp;"."&amp;B12&amp;""</f>
        <v>D.3.1.1.3.S.2</v>
      </c>
      <c r="B12" s="357" t="s">
        <v>198</v>
      </c>
      <c r="C12" s="473" t="s">
        <v>1928</v>
      </c>
      <c r="D12" s="350" t="s">
        <v>24</v>
      </c>
      <c r="E12" s="343">
        <v>2</v>
      </c>
      <c r="F12" s="344"/>
      <c r="G12" s="344">
        <f t="shared" si="5"/>
        <v>0</v>
      </c>
    </row>
    <row r="13" spans="1:7" ht="63.75" hidden="1" outlineLevel="1">
      <c r="A13" s="339" t="str">
        <f>""&amp;B10&amp;"."&amp;B13&amp;""</f>
        <v>D.3.1.1.3.S.3</v>
      </c>
      <c r="B13" s="357" t="s">
        <v>199</v>
      </c>
      <c r="C13" s="444" t="s">
        <v>1929</v>
      </c>
      <c r="D13" s="350" t="s">
        <v>24</v>
      </c>
      <c r="E13" s="343">
        <v>2</v>
      </c>
      <c r="F13" s="344"/>
      <c r="G13" s="344">
        <f t="shared" si="5"/>
        <v>0</v>
      </c>
    </row>
    <row r="14" spans="1:7" ht="12.75" collapsed="1">
      <c r="A14" s="331" t="str">
        <f aca="true" t="shared" si="6" ref="A14">B14</f>
        <v>D.3.1.1.4</v>
      </c>
      <c r="B14" s="332" t="s">
        <v>1930</v>
      </c>
      <c r="C14" s="377" t="s">
        <v>1562</v>
      </c>
      <c r="D14" s="334"/>
      <c r="E14" s="335"/>
      <c r="F14" s="336"/>
      <c r="G14" s="337"/>
    </row>
    <row r="15" spans="1:7" ht="114.75" hidden="1" outlineLevel="1">
      <c r="A15" s="339" t="str">
        <f>""&amp;B14&amp;"."&amp;B15&amp;""</f>
        <v>D.3.1.1.4.S.1</v>
      </c>
      <c r="B15" s="357" t="s">
        <v>197</v>
      </c>
      <c r="C15" s="354" t="s">
        <v>1931</v>
      </c>
      <c r="D15" s="474"/>
      <c r="E15" s="343"/>
      <c r="F15" s="344"/>
      <c r="G15" s="475"/>
    </row>
    <row r="16" spans="1:7" ht="129.75" hidden="1" outlineLevel="1">
      <c r="A16" s="339" t="str">
        <f>""&amp;B14&amp;"."&amp;B16&amp;""</f>
        <v>D.3.1.1.4.S.2</v>
      </c>
      <c r="B16" s="357" t="s">
        <v>198</v>
      </c>
      <c r="C16" s="473" t="s">
        <v>1932</v>
      </c>
      <c r="D16" s="350" t="s">
        <v>24</v>
      </c>
      <c r="E16" s="343">
        <v>27</v>
      </c>
      <c r="F16" s="344"/>
      <c r="G16" s="344">
        <f aca="true" t="shared" si="7" ref="G16:G17">E16*F16</f>
        <v>0</v>
      </c>
    </row>
    <row r="17" spans="1:7" ht="244.5" hidden="1" outlineLevel="1">
      <c r="A17" s="339" t="str">
        <f>""&amp;B14&amp;"."&amp;B17&amp;""</f>
        <v>D.3.1.1.4.S.3</v>
      </c>
      <c r="B17" s="357" t="s">
        <v>199</v>
      </c>
      <c r="C17" s="444" t="s">
        <v>1933</v>
      </c>
      <c r="D17" s="350" t="s">
        <v>90</v>
      </c>
      <c r="E17" s="343">
        <v>13</v>
      </c>
      <c r="F17" s="344"/>
      <c r="G17" s="344">
        <f t="shared" si="7"/>
        <v>0</v>
      </c>
    </row>
    <row r="18" spans="1:7" ht="12.75" collapsed="1">
      <c r="A18" s="331" t="str">
        <f aca="true" t="shared" si="8" ref="A18">B18</f>
        <v>D.3.1.1.5</v>
      </c>
      <c r="B18" s="332" t="s">
        <v>1934</v>
      </c>
      <c r="C18" s="377" t="s">
        <v>1564</v>
      </c>
      <c r="D18" s="334"/>
      <c r="E18" s="335"/>
      <c r="F18" s="336"/>
      <c r="G18" s="337"/>
    </row>
    <row r="19" spans="1:7" ht="229.5" hidden="1" outlineLevel="1">
      <c r="A19" s="339" t="str">
        <f>""&amp;B18&amp;"."&amp;B19&amp;""</f>
        <v>D.3.1.1.5.S.1</v>
      </c>
      <c r="B19" s="357" t="s">
        <v>197</v>
      </c>
      <c r="C19" s="473" t="s">
        <v>1935</v>
      </c>
      <c r="D19" s="350" t="s">
        <v>22</v>
      </c>
      <c r="E19" s="343">
        <v>67</v>
      </c>
      <c r="F19" s="344"/>
      <c r="G19" s="344">
        <f aca="true" t="shared" si="9" ref="G19:G21">E19*F19</f>
        <v>0</v>
      </c>
    </row>
    <row r="20" spans="1:7" ht="140.25" hidden="1" outlineLevel="1">
      <c r="A20" s="339" t="str">
        <f>""&amp;B18&amp;"."&amp;B20&amp;""</f>
        <v>D.3.1.1.5.S.2</v>
      </c>
      <c r="B20" s="357" t="s">
        <v>198</v>
      </c>
      <c r="C20" s="413" t="s">
        <v>1936</v>
      </c>
      <c r="D20" s="350" t="s">
        <v>22</v>
      </c>
      <c r="E20" s="343">
        <v>67</v>
      </c>
      <c r="F20" s="344"/>
      <c r="G20" s="344">
        <f t="shared" si="9"/>
        <v>0</v>
      </c>
    </row>
    <row r="21" spans="1:7" ht="127.5" hidden="1" outlineLevel="1">
      <c r="A21" s="339" t="str">
        <f>""&amp;B18&amp;"."&amp;B21&amp;""</f>
        <v>D.3.1.1.5.S.3</v>
      </c>
      <c r="B21" s="357" t="s">
        <v>199</v>
      </c>
      <c r="C21" s="413" t="s">
        <v>1937</v>
      </c>
      <c r="D21" s="350" t="s">
        <v>90</v>
      </c>
      <c r="E21" s="343">
        <v>1</v>
      </c>
      <c r="F21" s="344"/>
      <c r="G21" s="344">
        <f t="shared" si="9"/>
        <v>0</v>
      </c>
    </row>
    <row r="22" spans="1:7" ht="12.75" collapsed="1">
      <c r="A22" s="331" t="str">
        <f aca="true" t="shared" si="10" ref="A22">B22</f>
        <v>D.3.1.1.6</v>
      </c>
      <c r="B22" s="332" t="s">
        <v>1938</v>
      </c>
      <c r="C22" s="377" t="s">
        <v>1567</v>
      </c>
      <c r="D22" s="334"/>
      <c r="E22" s="335"/>
      <c r="F22" s="336"/>
      <c r="G22" s="337"/>
    </row>
    <row r="23" spans="1:7" ht="63.75" hidden="1" outlineLevel="1">
      <c r="A23" s="339" t="str">
        <f>""&amp;B22&amp;"."&amp;B23&amp;""</f>
        <v>D.3.1.1.6.S.1</v>
      </c>
      <c r="B23" s="357" t="s">
        <v>197</v>
      </c>
      <c r="C23" s="476" t="s">
        <v>1939</v>
      </c>
      <c r="D23" s="350" t="s">
        <v>22</v>
      </c>
      <c r="E23" s="343">
        <v>67</v>
      </c>
      <c r="F23" s="344"/>
      <c r="G23" s="344">
        <f aca="true" t="shared" si="11" ref="G23:G24">E23*F23</f>
        <v>0</v>
      </c>
    </row>
    <row r="24" spans="1:7" ht="63.75" hidden="1" outlineLevel="1">
      <c r="A24" s="339" t="str">
        <f>""&amp;B22&amp;"."&amp;B24&amp;""</f>
        <v>D.3.1.1.6.S.2</v>
      </c>
      <c r="B24" s="357" t="s">
        <v>198</v>
      </c>
      <c r="C24" s="476" t="s">
        <v>1569</v>
      </c>
      <c r="D24" s="350" t="s">
        <v>22</v>
      </c>
      <c r="E24" s="343">
        <v>67</v>
      </c>
      <c r="F24" s="344"/>
      <c r="G24" s="344">
        <f t="shared" si="11"/>
        <v>0</v>
      </c>
    </row>
    <row r="25" spans="1:7" ht="12.75" collapsed="1">
      <c r="A25" s="331" t="str">
        <f aca="true" t="shared" si="12" ref="A25">B25</f>
        <v>D.3.1.1.7</v>
      </c>
      <c r="B25" s="332" t="s">
        <v>1940</v>
      </c>
      <c r="C25" s="377" t="s">
        <v>21</v>
      </c>
      <c r="D25" s="334"/>
      <c r="E25" s="335"/>
      <c r="F25" s="336"/>
      <c r="G25" s="337"/>
    </row>
    <row r="26" spans="1:7" ht="165.75" hidden="1" outlineLevel="1">
      <c r="A26" s="339" t="str">
        <f>""&amp;B25&amp;"."&amp;B26&amp;""</f>
        <v>D.3.1.1.7.S.1</v>
      </c>
      <c r="B26" s="340" t="s">
        <v>197</v>
      </c>
      <c r="C26" s="476" t="s">
        <v>1941</v>
      </c>
      <c r="D26" s="350" t="s">
        <v>91</v>
      </c>
      <c r="E26" s="343">
        <v>1</v>
      </c>
      <c r="F26" s="344"/>
      <c r="G26" s="344">
        <f aca="true" t="shared" si="13" ref="G26:G34">E26*F26</f>
        <v>0</v>
      </c>
    </row>
    <row r="27" spans="1:7" ht="127.5" hidden="1" outlineLevel="1">
      <c r="A27" s="339" t="str">
        <f>""&amp;B25&amp;"."&amp;B27&amp;""</f>
        <v>D.3.1.1.7.S.2</v>
      </c>
      <c r="B27" s="340" t="s">
        <v>198</v>
      </c>
      <c r="C27" s="473" t="s">
        <v>1942</v>
      </c>
      <c r="D27" s="350" t="s">
        <v>91</v>
      </c>
      <c r="E27" s="343">
        <v>1</v>
      </c>
      <c r="F27" s="404"/>
      <c r="G27" s="344">
        <f t="shared" si="13"/>
        <v>0</v>
      </c>
    </row>
    <row r="28" spans="1:7" ht="76.5" hidden="1" outlineLevel="1">
      <c r="A28" s="339" t="str">
        <f>""&amp;B25&amp;"."&amp;B28&amp;""</f>
        <v>D.3.1.1.7.S.3</v>
      </c>
      <c r="B28" s="340" t="s">
        <v>199</v>
      </c>
      <c r="C28" s="473" t="s">
        <v>1572</v>
      </c>
      <c r="D28" s="350" t="s">
        <v>91</v>
      </c>
      <c r="E28" s="343">
        <v>1</v>
      </c>
      <c r="F28" s="404"/>
      <c r="G28" s="344">
        <f t="shared" si="13"/>
        <v>0</v>
      </c>
    </row>
    <row r="29" spans="1:7" ht="114.75" hidden="1" outlineLevel="1">
      <c r="A29" s="339" t="str">
        <f>""&amp;B25&amp;"."&amp;B29&amp;""</f>
        <v>D.3.1.1.7.S.4</v>
      </c>
      <c r="B29" s="340" t="s">
        <v>200</v>
      </c>
      <c r="C29" s="473" t="s">
        <v>1573</v>
      </c>
      <c r="D29" s="350" t="s">
        <v>91</v>
      </c>
      <c r="E29" s="343">
        <v>1</v>
      </c>
      <c r="F29" s="404"/>
      <c r="G29" s="344">
        <f t="shared" si="13"/>
        <v>0</v>
      </c>
    </row>
    <row r="30" spans="1:7" ht="51" hidden="1" outlineLevel="1">
      <c r="A30" s="339" t="str">
        <f>""&amp;B25&amp;"."&amp;B30&amp;""</f>
        <v>D.3.1.1.7.S.5</v>
      </c>
      <c r="B30" s="340" t="s">
        <v>204</v>
      </c>
      <c r="C30" s="473" t="s">
        <v>1943</v>
      </c>
      <c r="D30" s="350" t="s">
        <v>91</v>
      </c>
      <c r="E30" s="343">
        <v>1</v>
      </c>
      <c r="F30" s="404"/>
      <c r="G30" s="344">
        <f t="shared" si="13"/>
        <v>0</v>
      </c>
    </row>
    <row r="31" spans="1:7" ht="89.25" hidden="1" outlineLevel="1">
      <c r="A31" s="339" t="str">
        <f>""&amp;B25&amp;"."&amp;B31&amp;""</f>
        <v>D.3.1.1.7.S.6</v>
      </c>
      <c r="B31" s="340" t="s">
        <v>205</v>
      </c>
      <c r="C31" s="473" t="s">
        <v>1944</v>
      </c>
      <c r="D31" s="350" t="s">
        <v>91</v>
      </c>
      <c r="E31" s="343">
        <v>1</v>
      </c>
      <c r="F31" s="404"/>
      <c r="G31" s="344">
        <f t="shared" si="13"/>
        <v>0</v>
      </c>
    </row>
    <row r="32" spans="1:7" ht="38.25" hidden="1" outlineLevel="1">
      <c r="A32" s="339" t="str">
        <f>""&amp;B25&amp;"."&amp;B32&amp;""</f>
        <v>D.3.1.1.7.S.7</v>
      </c>
      <c r="B32" s="340" t="s">
        <v>206</v>
      </c>
      <c r="C32" s="473" t="s">
        <v>1576</v>
      </c>
      <c r="D32" s="350" t="s">
        <v>91</v>
      </c>
      <c r="E32" s="343">
        <v>1</v>
      </c>
      <c r="F32" s="404"/>
      <c r="G32" s="344">
        <f t="shared" si="13"/>
        <v>0</v>
      </c>
    </row>
    <row r="33" spans="1:7" ht="38.25" hidden="1" outlineLevel="1">
      <c r="A33" s="339" t="str">
        <f>""&amp;B25&amp;"."&amp;B33&amp;""</f>
        <v>D.3.1.1.7.S.8</v>
      </c>
      <c r="B33" s="340" t="s">
        <v>207</v>
      </c>
      <c r="C33" s="477" t="s">
        <v>1577</v>
      </c>
      <c r="D33" s="350" t="s">
        <v>91</v>
      </c>
      <c r="E33" s="343">
        <v>1</v>
      </c>
      <c r="F33" s="404"/>
      <c r="G33" s="344">
        <f t="shared" si="13"/>
        <v>0</v>
      </c>
    </row>
    <row r="34" spans="1:7" ht="25.5" hidden="1" outlineLevel="1">
      <c r="A34" s="339" t="str">
        <f>""&amp;B25&amp;"."&amp;B34&amp;""</f>
        <v>D.3.1.1.7.S.9</v>
      </c>
      <c r="B34" s="340" t="s">
        <v>208</v>
      </c>
      <c r="C34" s="473" t="s">
        <v>1945</v>
      </c>
      <c r="D34" s="350" t="s">
        <v>91</v>
      </c>
      <c r="E34" s="343">
        <v>1</v>
      </c>
      <c r="F34" s="404"/>
      <c r="G34" s="344">
        <f t="shared" si="13"/>
        <v>0</v>
      </c>
    </row>
    <row r="35" spans="1:7" s="395" customFormat="1" ht="12.75" collapsed="1">
      <c r="A35" s="389"/>
      <c r="B35" s="390"/>
      <c r="C35" s="478"/>
      <c r="D35" s="392"/>
      <c r="E35" s="393"/>
      <c r="F35" s="394"/>
      <c r="G35" s="394"/>
    </row>
    <row r="36" spans="1:7" s="485" customFormat="1" ht="15" collapsed="1">
      <c r="A36" s="479"/>
      <c r="B36" s="480"/>
      <c r="C36" s="481"/>
      <c r="D36" s="482"/>
      <c r="E36" s="483"/>
      <c r="F36" s="484"/>
      <c r="G36" s="484"/>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6"/>
  <sheetViews>
    <sheetView view="pageBreakPreview" zoomScaleSheetLayoutView="10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E</v>
      </c>
      <c r="B2" s="272" t="s">
        <v>489</v>
      </c>
      <c r="C2" s="278" t="s">
        <v>502</v>
      </c>
      <c r="D2" s="273"/>
      <c r="E2" s="274"/>
      <c r="F2" s="275"/>
      <c r="G2" s="276">
        <f>SUM(G3:G196)</f>
        <v>0</v>
      </c>
    </row>
    <row r="3" spans="1:7" s="79" customFormat="1" ht="15">
      <c r="A3" s="72" t="str">
        <f>B3</f>
        <v>E.1</v>
      </c>
      <c r="B3" s="73" t="s">
        <v>963</v>
      </c>
      <c r="C3" s="74" t="s">
        <v>964</v>
      </c>
      <c r="D3" s="75"/>
      <c r="E3" s="76"/>
      <c r="F3" s="77"/>
      <c r="G3" s="78"/>
    </row>
    <row r="4" spans="1:7" s="87" customFormat="1" ht="15" collapsed="1">
      <c r="A4" s="80" t="str">
        <f aca="true" t="shared" si="0" ref="A4:A5">B4</f>
        <v>E.1.1</v>
      </c>
      <c r="B4" s="81" t="s">
        <v>965</v>
      </c>
      <c r="C4" s="82" t="s">
        <v>966</v>
      </c>
      <c r="D4" s="83"/>
      <c r="E4" s="84"/>
      <c r="F4" s="85"/>
      <c r="G4" s="86"/>
    </row>
    <row r="5" spans="1:7" s="95" customFormat="1" ht="15">
      <c r="A5" s="88" t="str">
        <f t="shared" si="0"/>
        <v>E.1.1.1</v>
      </c>
      <c r="B5" s="89" t="s">
        <v>967</v>
      </c>
      <c r="C5" s="90" t="s">
        <v>17</v>
      </c>
      <c r="D5" s="91"/>
      <c r="E5" s="92"/>
      <c r="F5" s="93"/>
      <c r="G5" s="94"/>
    </row>
    <row r="6" spans="1:7" s="107" customFormat="1" ht="76.5" hidden="1" outlineLevel="1">
      <c r="A6" s="96" t="str">
        <f>""&amp;$B$5&amp;"."&amp;B6&amp;""</f>
        <v>E.1.1.1.S.1</v>
      </c>
      <c r="B6" s="97" t="s">
        <v>197</v>
      </c>
      <c r="C6" s="148" t="s">
        <v>1237</v>
      </c>
      <c r="D6" s="112" t="s">
        <v>25</v>
      </c>
      <c r="E6" s="105">
        <v>4.5</v>
      </c>
      <c r="F6" s="106"/>
      <c r="G6" s="106">
        <f aca="true" t="shared" si="1" ref="G6:G23">E6*F6</f>
        <v>0</v>
      </c>
    </row>
    <row r="7" spans="1:7" s="107" customFormat="1" ht="38.25" hidden="1" outlineLevel="1">
      <c r="A7" s="96" t="str">
        <f>""&amp;$B$5&amp;"."&amp;B7&amp;""</f>
        <v>E.1.1.1.S.2</v>
      </c>
      <c r="B7" s="97" t="s">
        <v>198</v>
      </c>
      <c r="C7" s="148" t="s">
        <v>1617</v>
      </c>
      <c r="D7" s="112" t="s">
        <v>22</v>
      </c>
      <c r="E7" s="105">
        <v>13</v>
      </c>
      <c r="F7" s="106"/>
      <c r="G7" s="106">
        <f t="shared" si="1"/>
        <v>0</v>
      </c>
    </row>
    <row r="8" spans="1:7" s="107" customFormat="1" ht="63.75" hidden="1" outlineLevel="1">
      <c r="A8" s="96" t="str">
        <f aca="true" t="shared" si="2" ref="A8:A10">""&amp;$B$5&amp;"."&amp;B8&amp;""</f>
        <v>E.1.1.1.S.3</v>
      </c>
      <c r="B8" s="97" t="s">
        <v>199</v>
      </c>
      <c r="C8" s="113" t="s">
        <v>894</v>
      </c>
      <c r="D8" s="111" t="s">
        <v>22</v>
      </c>
      <c r="E8" s="105">
        <v>6</v>
      </c>
      <c r="F8" s="106"/>
      <c r="G8" s="106">
        <f t="shared" si="1"/>
        <v>0</v>
      </c>
    </row>
    <row r="9" spans="1:7" s="107" customFormat="1" ht="63.75" hidden="1" outlineLevel="1">
      <c r="A9" s="96" t="str">
        <f t="shared" si="2"/>
        <v>E.1.1.1.S.4</v>
      </c>
      <c r="B9" s="97" t="s">
        <v>200</v>
      </c>
      <c r="C9" s="103" t="s">
        <v>159</v>
      </c>
      <c r="D9" s="112" t="s">
        <v>90</v>
      </c>
      <c r="E9" s="105">
        <v>1</v>
      </c>
      <c r="F9" s="106"/>
      <c r="G9" s="106">
        <f t="shared" si="1"/>
        <v>0</v>
      </c>
    </row>
    <row r="10" spans="1:7" s="107" customFormat="1" ht="51" hidden="1" outlineLevel="1">
      <c r="A10" s="96" t="str">
        <f t="shared" si="2"/>
        <v>E.1.1.1.S.5</v>
      </c>
      <c r="B10" s="97" t="s">
        <v>204</v>
      </c>
      <c r="C10" s="118" t="s">
        <v>968</v>
      </c>
      <c r="D10" s="119" t="s">
        <v>91</v>
      </c>
      <c r="E10" s="105">
        <v>1</v>
      </c>
      <c r="F10" s="106"/>
      <c r="G10" s="106">
        <f t="shared" si="1"/>
        <v>0</v>
      </c>
    </row>
    <row r="11" spans="1:7" s="95" customFormat="1" ht="15" collapsed="1">
      <c r="A11" s="88" t="str">
        <f aca="true" t="shared" si="3" ref="A11">B11</f>
        <v>E.1.1.2</v>
      </c>
      <c r="B11" s="89" t="s">
        <v>969</v>
      </c>
      <c r="C11" s="90" t="s">
        <v>18</v>
      </c>
      <c r="D11" s="91"/>
      <c r="E11" s="122"/>
      <c r="F11" s="123"/>
      <c r="G11" s="94"/>
    </row>
    <row r="12" spans="1:7" s="107" customFormat="1" ht="63.75" hidden="1" outlineLevel="1">
      <c r="A12" s="96" t="str">
        <f>""&amp;$B$11&amp;"."&amp;B12&amp;""</f>
        <v>E.1.1.2.S.1</v>
      </c>
      <c r="B12" s="136" t="s">
        <v>197</v>
      </c>
      <c r="C12" s="113" t="s">
        <v>264</v>
      </c>
      <c r="D12" s="111" t="s">
        <v>22</v>
      </c>
      <c r="E12" s="105">
        <v>45</v>
      </c>
      <c r="F12" s="106"/>
      <c r="G12" s="106">
        <f aca="true" t="shared" si="4" ref="G12:G14">E12*F12</f>
        <v>0</v>
      </c>
    </row>
    <row r="13" spans="1:7" s="107" customFormat="1" ht="76.5" hidden="1" outlineLevel="1">
      <c r="A13" s="96" t="str">
        <f aca="true" t="shared" si="5" ref="A13:A23">""&amp;$B$11&amp;"."&amp;B13&amp;""</f>
        <v>E.1.1.2.S.2</v>
      </c>
      <c r="B13" s="136" t="s">
        <v>198</v>
      </c>
      <c r="C13" s="113" t="s">
        <v>265</v>
      </c>
      <c r="D13" s="111" t="s">
        <v>25</v>
      </c>
      <c r="E13" s="105">
        <v>30</v>
      </c>
      <c r="F13" s="106"/>
      <c r="G13" s="106">
        <f t="shared" si="4"/>
        <v>0</v>
      </c>
    </row>
    <row r="14" spans="1:7" s="107" customFormat="1" ht="140.25" hidden="1" outlineLevel="1">
      <c r="A14" s="96" t="str">
        <f t="shared" si="5"/>
        <v>E.1.1.2.S.3</v>
      </c>
      <c r="B14" s="136" t="s">
        <v>199</v>
      </c>
      <c r="C14" s="148" t="s">
        <v>1238</v>
      </c>
      <c r="D14" s="121" t="s">
        <v>24</v>
      </c>
      <c r="E14" s="105">
        <v>22</v>
      </c>
      <c r="F14" s="106"/>
      <c r="G14" s="106">
        <f t="shared" si="4"/>
        <v>0</v>
      </c>
    </row>
    <row r="15" spans="1:7" s="107" customFormat="1" ht="51" hidden="1" outlineLevel="1">
      <c r="A15" s="96" t="str">
        <f t="shared" si="5"/>
        <v>E.1.1.2.S.4</v>
      </c>
      <c r="B15" s="136" t="s">
        <v>200</v>
      </c>
      <c r="C15" s="125" t="s">
        <v>1993</v>
      </c>
      <c r="D15" s="111" t="s">
        <v>22</v>
      </c>
      <c r="E15" s="105">
        <v>5</v>
      </c>
      <c r="F15" s="106"/>
      <c r="G15" s="106">
        <f t="shared" si="1"/>
        <v>0</v>
      </c>
    </row>
    <row r="16" spans="1:7" s="107" customFormat="1" ht="191.25" hidden="1" outlineLevel="1">
      <c r="A16" s="96" t="str">
        <f t="shared" si="5"/>
        <v>E.1.1.2.S.5</v>
      </c>
      <c r="B16" s="136" t="s">
        <v>204</v>
      </c>
      <c r="C16" s="113" t="s">
        <v>437</v>
      </c>
      <c r="D16" s="126" t="s">
        <v>24</v>
      </c>
      <c r="E16" s="105">
        <v>2</v>
      </c>
      <c r="F16" s="106"/>
      <c r="G16" s="106">
        <f t="shared" si="1"/>
        <v>0</v>
      </c>
    </row>
    <row r="17" spans="1:7" s="107" customFormat="1" ht="76.5" hidden="1" outlineLevel="1">
      <c r="A17" s="96" t="str">
        <f t="shared" si="5"/>
        <v>E.1.1.2.S.6</v>
      </c>
      <c r="B17" s="136" t="s">
        <v>205</v>
      </c>
      <c r="C17" s="127" t="s">
        <v>896</v>
      </c>
      <c r="D17" s="126"/>
      <c r="E17" s="105"/>
      <c r="F17" s="106"/>
      <c r="G17" s="106"/>
    </row>
    <row r="18" spans="1:7" s="107" customFormat="1" ht="15" hidden="1" outlineLevel="1">
      <c r="A18" s="96" t="str">
        <f t="shared" si="5"/>
        <v>E.1.1.2.S.6.1</v>
      </c>
      <c r="B18" s="124" t="s">
        <v>334</v>
      </c>
      <c r="C18" s="113" t="s">
        <v>188</v>
      </c>
      <c r="D18" s="126" t="s">
        <v>24</v>
      </c>
      <c r="E18" s="105">
        <v>10.5</v>
      </c>
      <c r="F18" s="106"/>
      <c r="G18" s="106">
        <f aca="true" t="shared" si="6" ref="G18">E18*F18</f>
        <v>0</v>
      </c>
    </row>
    <row r="19" spans="1:7" s="107" customFormat="1" ht="76.5" hidden="1" outlineLevel="1">
      <c r="A19" s="96" t="str">
        <f t="shared" si="5"/>
        <v>E.1.1.2.S.7</v>
      </c>
      <c r="B19" s="136" t="s">
        <v>206</v>
      </c>
      <c r="C19" s="148" t="s">
        <v>1640</v>
      </c>
      <c r="D19" s="121" t="s">
        <v>24</v>
      </c>
      <c r="E19" s="105">
        <v>1</v>
      </c>
      <c r="F19" s="106"/>
      <c r="G19" s="106">
        <f t="shared" si="1"/>
        <v>0</v>
      </c>
    </row>
    <row r="20" spans="1:7" s="107" customFormat="1" ht="102" hidden="1" outlineLevel="1">
      <c r="A20" s="96" t="str">
        <f t="shared" si="5"/>
        <v>E.1.1.2.S.8</v>
      </c>
      <c r="B20" s="136" t="s">
        <v>207</v>
      </c>
      <c r="C20" s="148" t="s">
        <v>1618</v>
      </c>
      <c r="D20" s="121" t="s">
        <v>24</v>
      </c>
      <c r="E20" s="105">
        <v>1</v>
      </c>
      <c r="F20" s="106"/>
      <c r="G20" s="106">
        <f t="shared" si="1"/>
        <v>0</v>
      </c>
    </row>
    <row r="21" spans="1:7" s="107" customFormat="1" ht="51" hidden="1" outlineLevel="1">
      <c r="A21" s="96" t="str">
        <f t="shared" si="5"/>
        <v>E.1.1.2.S.9</v>
      </c>
      <c r="B21" s="136" t="s">
        <v>208</v>
      </c>
      <c r="C21" s="127" t="s">
        <v>1606</v>
      </c>
      <c r="D21" s="121" t="s">
        <v>24</v>
      </c>
      <c r="E21" s="105">
        <v>18</v>
      </c>
      <c r="F21" s="106"/>
      <c r="G21" s="106">
        <f t="shared" si="1"/>
        <v>0</v>
      </c>
    </row>
    <row r="22" spans="1:7" s="107" customFormat="1" ht="89.25" hidden="1" outlineLevel="1">
      <c r="A22" s="96" t="str">
        <f t="shared" si="5"/>
        <v>E.1.1.2.S.10</v>
      </c>
      <c r="B22" s="136" t="s">
        <v>209</v>
      </c>
      <c r="C22" s="110" t="s">
        <v>1632</v>
      </c>
      <c r="D22" s="121" t="s">
        <v>24</v>
      </c>
      <c r="E22" s="105">
        <v>10.5</v>
      </c>
      <c r="F22" s="106"/>
      <c r="G22" s="106">
        <f t="shared" si="1"/>
        <v>0</v>
      </c>
    </row>
    <row r="23" spans="1:7" s="107" customFormat="1" ht="153" hidden="1" outlineLevel="1">
      <c r="A23" s="96" t="str">
        <f t="shared" si="5"/>
        <v>E.1.1.2.S.11</v>
      </c>
      <c r="B23" s="136" t="s">
        <v>210</v>
      </c>
      <c r="C23" s="127" t="s">
        <v>202</v>
      </c>
      <c r="D23" s="126" t="s">
        <v>24</v>
      </c>
      <c r="E23" s="105">
        <v>34.5</v>
      </c>
      <c r="F23" s="129"/>
      <c r="G23" s="106">
        <f t="shared" si="1"/>
        <v>0</v>
      </c>
    </row>
    <row r="24" spans="1:7" s="95" customFormat="1" ht="15" collapsed="1">
      <c r="A24" s="88" t="str">
        <f aca="true" t="shared" si="7" ref="A24">B24</f>
        <v>E.1.1.3</v>
      </c>
      <c r="B24" s="89" t="s">
        <v>970</v>
      </c>
      <c r="C24" s="90" t="s">
        <v>19</v>
      </c>
      <c r="D24" s="91"/>
      <c r="E24" s="92"/>
      <c r="F24" s="93"/>
      <c r="G24" s="94"/>
    </row>
    <row r="25" spans="1:7" s="107" customFormat="1" ht="242.25" hidden="1" outlineLevel="1">
      <c r="A25" s="96" t="str">
        <f aca="true" t="shared" si="8" ref="A25:A33">""&amp;$B$24&amp;"."&amp;B25&amp;""</f>
        <v>E.1.1.3.S.1</v>
      </c>
      <c r="B25" s="136" t="s">
        <v>197</v>
      </c>
      <c r="C25" s="411" t="s">
        <v>1741</v>
      </c>
      <c r="D25" s="131"/>
      <c r="E25" s="130"/>
      <c r="F25" s="130"/>
      <c r="G25" s="106"/>
    </row>
    <row r="26" spans="1:7" s="107" customFormat="1" ht="15" hidden="1" outlineLevel="1">
      <c r="A26" s="96" t="str">
        <f t="shared" si="8"/>
        <v>E.1.1.3.S.1.1</v>
      </c>
      <c r="B26" s="124" t="s">
        <v>217</v>
      </c>
      <c r="C26" s="118" t="s">
        <v>462</v>
      </c>
      <c r="D26" s="117"/>
      <c r="E26" s="130"/>
      <c r="F26" s="106"/>
      <c r="G26" s="106"/>
    </row>
    <row r="27" spans="1:7" s="107" customFormat="1" ht="38.25" hidden="1" outlineLevel="1">
      <c r="A27" s="96" t="str">
        <f t="shared" si="8"/>
        <v>E.1.1.3.S.1.1.1</v>
      </c>
      <c r="B27" s="124" t="s">
        <v>228</v>
      </c>
      <c r="C27" s="110" t="s">
        <v>971</v>
      </c>
      <c r="D27" s="117" t="s">
        <v>90</v>
      </c>
      <c r="E27" s="105">
        <v>1</v>
      </c>
      <c r="F27" s="106"/>
      <c r="G27" s="106">
        <f aca="true" t="shared" si="9" ref="G27:G28">E27*F27</f>
        <v>0</v>
      </c>
    </row>
    <row r="28" spans="1:7" s="107" customFormat="1" ht="76.5" hidden="1" outlineLevel="1">
      <c r="A28" s="96" t="str">
        <f t="shared" si="8"/>
        <v>E.1.1.3.S.2</v>
      </c>
      <c r="B28" s="124" t="s">
        <v>198</v>
      </c>
      <c r="C28" s="463" t="s">
        <v>2016</v>
      </c>
      <c r="D28" s="461" t="s">
        <v>90</v>
      </c>
      <c r="E28" s="105">
        <v>1</v>
      </c>
      <c r="F28" s="106"/>
      <c r="G28" s="106">
        <f t="shared" si="9"/>
        <v>0</v>
      </c>
    </row>
    <row r="29" spans="1:7" s="107" customFormat="1" ht="76.5" hidden="1" outlineLevel="1">
      <c r="A29" s="96" t="str">
        <f t="shared" si="8"/>
        <v>E.1.1.3.S.3</v>
      </c>
      <c r="B29" s="124" t="s">
        <v>199</v>
      </c>
      <c r="C29" s="110" t="s">
        <v>1950</v>
      </c>
      <c r="D29" s="111"/>
      <c r="E29" s="105"/>
      <c r="F29" s="106"/>
      <c r="G29" s="106"/>
    </row>
    <row r="30" spans="1:7" s="107" customFormat="1" ht="15" hidden="1" outlineLevel="1">
      <c r="A30" s="96" t="str">
        <f t="shared" si="8"/>
        <v>E.1.1.3.S.3.1</v>
      </c>
      <c r="B30" s="124" t="s">
        <v>261</v>
      </c>
      <c r="C30" s="110" t="s">
        <v>307</v>
      </c>
      <c r="D30" s="117" t="s">
        <v>90</v>
      </c>
      <c r="E30" s="105">
        <v>1</v>
      </c>
      <c r="F30" s="106"/>
      <c r="G30" s="106">
        <f aca="true" t="shared" si="10" ref="G30">E30*F30</f>
        <v>0</v>
      </c>
    </row>
    <row r="31" spans="1:7" s="107" customFormat="1" ht="38.25" hidden="1" outlineLevel="1">
      <c r="A31" s="96" t="str">
        <f t="shared" si="8"/>
        <v>E.1.1.3.S.4</v>
      </c>
      <c r="B31" s="124" t="s">
        <v>200</v>
      </c>
      <c r="C31" s="118" t="s">
        <v>1597</v>
      </c>
      <c r="D31" s="131" t="s">
        <v>24</v>
      </c>
      <c r="E31" s="105">
        <v>1</v>
      </c>
      <c r="F31" s="106"/>
      <c r="G31" s="106">
        <f>E31*F31</f>
        <v>0</v>
      </c>
    </row>
    <row r="32" spans="1:7" s="107" customFormat="1" ht="76.5" hidden="1" outlineLevel="1">
      <c r="A32" s="96" t="str">
        <f t="shared" si="8"/>
        <v>E.1.1.3.S.5</v>
      </c>
      <c r="B32" s="124" t="s">
        <v>204</v>
      </c>
      <c r="C32" s="125" t="s">
        <v>1998</v>
      </c>
      <c r="D32" s="111"/>
      <c r="E32" s="105"/>
      <c r="F32" s="106"/>
      <c r="G32" s="106"/>
    </row>
    <row r="33" spans="1:7" s="107" customFormat="1" ht="15" hidden="1" outlineLevel="1">
      <c r="A33" s="96" t="str">
        <f t="shared" si="8"/>
        <v>E.1.1.3.S.5.1</v>
      </c>
      <c r="B33" s="124" t="s">
        <v>331</v>
      </c>
      <c r="C33" s="133" t="s">
        <v>1999</v>
      </c>
      <c r="D33" s="111" t="s">
        <v>22</v>
      </c>
      <c r="E33" s="105">
        <v>5</v>
      </c>
      <c r="F33" s="106"/>
      <c r="G33" s="106">
        <f aca="true" t="shared" si="11" ref="G33">E33*F33</f>
        <v>0</v>
      </c>
    </row>
    <row r="34" spans="1:7" s="95" customFormat="1" ht="15" collapsed="1">
      <c r="A34" s="88" t="str">
        <f aca="true" t="shared" si="12" ref="A34">B34</f>
        <v>E.1.1.4</v>
      </c>
      <c r="B34" s="89" t="s">
        <v>972</v>
      </c>
      <c r="C34" s="90" t="s">
        <v>20</v>
      </c>
      <c r="D34" s="91"/>
      <c r="E34" s="122"/>
      <c r="F34" s="123"/>
      <c r="G34" s="94"/>
    </row>
    <row r="35" spans="1:7" s="107" customFormat="1" ht="102" hidden="1" outlineLevel="1">
      <c r="A35" s="96" t="str">
        <f>""&amp;$B$34&amp;"."&amp;B35&amp;""</f>
        <v>E.1.1.4.S.1</v>
      </c>
      <c r="B35" s="124" t="s">
        <v>197</v>
      </c>
      <c r="C35" s="110" t="s">
        <v>1768</v>
      </c>
      <c r="D35" s="126"/>
      <c r="E35" s="105"/>
      <c r="F35" s="106"/>
      <c r="G35" s="106"/>
    </row>
    <row r="36" spans="1:7" s="107" customFormat="1" ht="15" hidden="1" outlineLevel="1">
      <c r="A36" s="96" t="str">
        <f>""&amp;$B$34&amp;"."&amp;B36&amp;""</f>
        <v>E.1.1.4.S.1.1</v>
      </c>
      <c r="B36" s="124" t="s">
        <v>217</v>
      </c>
      <c r="C36" s="110" t="s">
        <v>409</v>
      </c>
      <c r="D36" s="126"/>
      <c r="E36" s="105"/>
      <c r="F36" s="106"/>
      <c r="G36" s="106"/>
    </row>
    <row r="37" spans="1:7" s="107" customFormat="1" ht="15" hidden="1" outlineLevel="1">
      <c r="A37" s="96" t="str">
        <f>""&amp;$B$34&amp;"."&amp;B37&amp;""</f>
        <v>E.1.1.4.S.1.1.1</v>
      </c>
      <c r="B37" s="124" t="s">
        <v>228</v>
      </c>
      <c r="C37" s="135" t="s">
        <v>441</v>
      </c>
      <c r="D37" s="126" t="s">
        <v>25</v>
      </c>
      <c r="E37" s="105">
        <v>30</v>
      </c>
      <c r="F37" s="106"/>
      <c r="G37" s="106">
        <f aca="true" t="shared" si="13" ref="G37:G38">E37*F37</f>
        <v>0</v>
      </c>
    </row>
    <row r="38" spans="1:7" s="107" customFormat="1" ht="15" hidden="1" outlineLevel="1">
      <c r="A38" s="96" t="str">
        <f>""&amp;$B$34&amp;"."&amp;B38&amp;""</f>
        <v>E.1.1.4.S.1.1.2</v>
      </c>
      <c r="B38" s="124" t="s">
        <v>229</v>
      </c>
      <c r="C38" s="135" t="s">
        <v>352</v>
      </c>
      <c r="D38" s="126" t="s">
        <v>25</v>
      </c>
      <c r="E38" s="105">
        <v>30</v>
      </c>
      <c r="F38" s="106"/>
      <c r="G38" s="106">
        <f t="shared" si="13"/>
        <v>0</v>
      </c>
    </row>
    <row r="39" spans="1:7" s="95" customFormat="1" ht="15" collapsed="1">
      <c r="A39" s="88" t="str">
        <f aca="true" t="shared" si="14" ref="A39">B39</f>
        <v>E.1.1.5</v>
      </c>
      <c r="B39" s="89" t="s">
        <v>891</v>
      </c>
      <c r="C39" s="90" t="s">
        <v>1681</v>
      </c>
      <c r="D39" s="91"/>
      <c r="E39" s="92"/>
      <c r="F39" s="93"/>
      <c r="G39" s="94"/>
    </row>
    <row r="40" spans="1:7" s="107" customFormat="1" ht="165.75" hidden="1" outlineLevel="1">
      <c r="A40" s="96" t="str">
        <f>""&amp;$B$39&amp;"."&amp;B40&amp;""</f>
        <v>E.1.1.5.S.1</v>
      </c>
      <c r="B40" s="136" t="s">
        <v>197</v>
      </c>
      <c r="C40" s="110" t="s">
        <v>1659</v>
      </c>
      <c r="D40" s="111"/>
      <c r="E40" s="105"/>
      <c r="F40" s="106"/>
      <c r="G40" s="106"/>
    </row>
    <row r="41" spans="1:7" s="107" customFormat="1" ht="15" hidden="1" outlineLevel="1">
      <c r="A41" s="96" t="str">
        <f aca="true" t="shared" si="15" ref="A41:A62">""&amp;$B$39&amp;"."&amp;B41&amp;""</f>
        <v>E.1.1.5.S.1.1</v>
      </c>
      <c r="B41" s="136" t="s">
        <v>217</v>
      </c>
      <c r="C41" s="195" t="s">
        <v>101</v>
      </c>
      <c r="D41" s="140"/>
      <c r="E41" s="105"/>
      <c r="F41" s="106"/>
      <c r="G41" s="106"/>
    </row>
    <row r="42" spans="1:7" s="107" customFormat="1" ht="15" hidden="1" outlineLevel="1">
      <c r="A42" s="96" t="str">
        <f t="shared" si="15"/>
        <v>E.1.1.5.S.1.1.1</v>
      </c>
      <c r="B42" s="136" t="s">
        <v>228</v>
      </c>
      <c r="C42" s="196" t="s">
        <v>129</v>
      </c>
      <c r="D42" s="140"/>
      <c r="E42" s="105"/>
      <c r="F42" s="106"/>
      <c r="G42" s="106"/>
    </row>
    <row r="43" spans="1:7" s="107" customFormat="1" ht="15" hidden="1" outlineLevel="1">
      <c r="A43" s="96" t="str">
        <f t="shared" si="15"/>
        <v>E.1.1.5.S.1.1.1.1</v>
      </c>
      <c r="B43" s="136" t="s">
        <v>902</v>
      </c>
      <c r="C43" s="141" t="s">
        <v>559</v>
      </c>
      <c r="D43" s="140" t="s">
        <v>90</v>
      </c>
      <c r="E43" s="105">
        <v>1</v>
      </c>
      <c r="F43" s="106"/>
      <c r="G43" s="106">
        <f aca="true" t="shared" si="16" ref="G43:G51">E43*F43</f>
        <v>0</v>
      </c>
    </row>
    <row r="44" spans="1:7" s="107" customFormat="1" ht="15" hidden="1" outlineLevel="1">
      <c r="A44" s="96" t="str">
        <f t="shared" si="15"/>
        <v>E.1.1.5.S.1.1.1.2</v>
      </c>
      <c r="B44" s="136" t="s">
        <v>903</v>
      </c>
      <c r="C44" s="141" t="s">
        <v>561</v>
      </c>
      <c r="D44" s="140" t="s">
        <v>90</v>
      </c>
      <c r="E44" s="105">
        <v>3</v>
      </c>
      <c r="F44" s="106"/>
      <c r="G44" s="106">
        <f t="shared" si="16"/>
        <v>0</v>
      </c>
    </row>
    <row r="45" spans="1:7" s="107" customFormat="1" ht="15" hidden="1" outlineLevel="1">
      <c r="A45" s="96" t="str">
        <f t="shared" si="15"/>
        <v>E.1.1.5.S.1.1.2</v>
      </c>
      <c r="B45" s="136" t="s">
        <v>229</v>
      </c>
      <c r="C45" s="196" t="s">
        <v>973</v>
      </c>
      <c r="D45" s="140"/>
      <c r="E45" s="105"/>
      <c r="F45" s="106"/>
      <c r="G45" s="106"/>
    </row>
    <row r="46" spans="1:7" s="107" customFormat="1" ht="15" hidden="1" outlineLevel="1">
      <c r="A46" s="96" t="str">
        <f t="shared" si="15"/>
        <v>E.1.1.5.S.1.1.2.1</v>
      </c>
      <c r="B46" s="136" t="s">
        <v>905</v>
      </c>
      <c r="C46" s="141" t="s">
        <v>104</v>
      </c>
      <c r="D46" s="140" t="s">
        <v>90</v>
      </c>
      <c r="E46" s="105">
        <v>1</v>
      </c>
      <c r="F46" s="106"/>
      <c r="G46" s="106">
        <f t="shared" si="16"/>
        <v>0</v>
      </c>
    </row>
    <row r="47" spans="1:7" s="107" customFormat="1" ht="15" hidden="1" outlineLevel="1">
      <c r="A47" s="96" t="str">
        <f t="shared" si="15"/>
        <v>E.1.1.5.S.1.1.2.2</v>
      </c>
      <c r="B47" s="136" t="s">
        <v>974</v>
      </c>
      <c r="C47" s="141" t="s">
        <v>548</v>
      </c>
      <c r="D47" s="140" t="s">
        <v>90</v>
      </c>
      <c r="E47" s="105">
        <v>3</v>
      </c>
      <c r="F47" s="106"/>
      <c r="G47" s="106">
        <f t="shared" si="16"/>
        <v>0</v>
      </c>
    </row>
    <row r="48" spans="1:7" s="107" customFormat="1" ht="15" hidden="1" outlineLevel="1">
      <c r="A48" s="96" t="str">
        <f t="shared" si="15"/>
        <v>E.1.1.5.S.1.1.3</v>
      </c>
      <c r="B48" s="136" t="s">
        <v>230</v>
      </c>
      <c r="C48" s="196" t="s">
        <v>975</v>
      </c>
      <c r="D48" s="140"/>
      <c r="E48" s="105"/>
      <c r="F48" s="106"/>
      <c r="G48" s="106"/>
    </row>
    <row r="49" spans="1:7" s="107" customFormat="1" ht="15" hidden="1" outlineLevel="1">
      <c r="A49" s="96" t="str">
        <f t="shared" si="15"/>
        <v>E.1.1.5.S.1.1.3.1</v>
      </c>
      <c r="B49" s="136" t="s">
        <v>906</v>
      </c>
      <c r="C49" s="141" t="s">
        <v>137</v>
      </c>
      <c r="D49" s="140" t="s">
        <v>90</v>
      </c>
      <c r="E49" s="105">
        <v>1</v>
      </c>
      <c r="F49" s="106"/>
      <c r="G49" s="106">
        <f t="shared" si="16"/>
        <v>0</v>
      </c>
    </row>
    <row r="50" spans="1:7" s="107" customFormat="1" ht="15" hidden="1" outlineLevel="1">
      <c r="A50" s="96" t="str">
        <f t="shared" si="15"/>
        <v>E.1.1.5.S.1.1.4</v>
      </c>
      <c r="B50" s="136" t="s">
        <v>432</v>
      </c>
      <c r="C50" s="196" t="s">
        <v>133</v>
      </c>
      <c r="D50" s="140"/>
      <c r="E50" s="105"/>
      <c r="F50" s="106"/>
      <c r="G50" s="106"/>
    </row>
    <row r="51" spans="1:7" s="107" customFormat="1" ht="15" hidden="1" outlineLevel="1">
      <c r="A51" s="96" t="str">
        <f t="shared" si="15"/>
        <v>E.1.1.5.S.1.1.4.1</v>
      </c>
      <c r="B51" s="136" t="s">
        <v>907</v>
      </c>
      <c r="C51" s="141" t="s">
        <v>586</v>
      </c>
      <c r="D51" s="140" t="s">
        <v>90</v>
      </c>
      <c r="E51" s="105">
        <v>1</v>
      </c>
      <c r="F51" s="106"/>
      <c r="G51" s="106">
        <f t="shared" si="16"/>
        <v>0</v>
      </c>
    </row>
    <row r="52" spans="1:7" s="107" customFormat="1" ht="76.5" hidden="1" outlineLevel="1">
      <c r="A52" s="96" t="str">
        <f t="shared" si="15"/>
        <v>E.1.1.5.S.2</v>
      </c>
      <c r="B52" s="136" t="s">
        <v>198</v>
      </c>
      <c r="C52" s="110" t="s">
        <v>1672</v>
      </c>
      <c r="D52" s="111"/>
      <c r="E52" s="105"/>
      <c r="F52" s="106"/>
      <c r="G52" s="106"/>
    </row>
    <row r="53" spans="1:7" s="107" customFormat="1" ht="15" hidden="1" outlineLevel="1">
      <c r="A53" s="96" t="str">
        <f t="shared" si="15"/>
        <v>E.1.1.5.S.2.1</v>
      </c>
      <c r="B53" s="136" t="s">
        <v>219</v>
      </c>
      <c r="C53" s="195" t="s">
        <v>101</v>
      </c>
      <c r="D53" s="140"/>
      <c r="E53" s="105"/>
      <c r="F53" s="106"/>
      <c r="G53" s="106"/>
    </row>
    <row r="54" spans="1:7" s="107" customFormat="1" ht="15" hidden="1" outlineLevel="1">
      <c r="A54" s="96" t="str">
        <f t="shared" si="15"/>
        <v>E.1.1.5.S.2.1.1</v>
      </c>
      <c r="B54" s="136" t="s">
        <v>220</v>
      </c>
      <c r="C54" s="137" t="s">
        <v>140</v>
      </c>
      <c r="D54" s="111"/>
      <c r="E54" s="105"/>
      <c r="F54" s="106"/>
      <c r="G54" s="106"/>
    </row>
    <row r="55" spans="1:7" s="107" customFormat="1" ht="15" hidden="1" outlineLevel="1">
      <c r="A55" s="96" t="str">
        <f t="shared" si="15"/>
        <v>E.1.1.5.S.2.1.1.1</v>
      </c>
      <c r="B55" s="136" t="s">
        <v>357</v>
      </c>
      <c r="C55" s="110" t="s">
        <v>104</v>
      </c>
      <c r="D55" s="140" t="s">
        <v>90</v>
      </c>
      <c r="E55" s="105">
        <v>1</v>
      </c>
      <c r="F55" s="106"/>
      <c r="G55" s="106">
        <f aca="true" t="shared" si="17" ref="G55:G56">E55*F55</f>
        <v>0</v>
      </c>
    </row>
    <row r="56" spans="1:7" s="107" customFormat="1" ht="15" hidden="1" outlineLevel="1">
      <c r="A56" s="96" t="str">
        <f t="shared" si="15"/>
        <v>E.1.1.5.S.2.1.1.2</v>
      </c>
      <c r="B56" s="136" t="s">
        <v>358</v>
      </c>
      <c r="C56" s="110" t="s">
        <v>548</v>
      </c>
      <c r="D56" s="140" t="s">
        <v>90</v>
      </c>
      <c r="E56" s="105">
        <v>2</v>
      </c>
      <c r="F56" s="106"/>
      <c r="G56" s="106">
        <f t="shared" si="17"/>
        <v>0</v>
      </c>
    </row>
    <row r="57" spans="1:7" s="107" customFormat="1" ht="15" hidden="1" outlineLevel="1">
      <c r="A57" s="96" t="str">
        <f t="shared" si="15"/>
        <v>E.1.1.5.S.2.1.2</v>
      </c>
      <c r="B57" s="136" t="s">
        <v>221</v>
      </c>
      <c r="C57" s="137" t="s">
        <v>142</v>
      </c>
      <c r="D57" s="111"/>
      <c r="E57" s="105"/>
      <c r="F57" s="106"/>
      <c r="G57" s="106"/>
    </row>
    <row r="58" spans="1:7" s="107" customFormat="1" ht="15" hidden="1" outlineLevel="1">
      <c r="A58" s="96" t="str">
        <f t="shared" si="15"/>
        <v>E.1.1.5.S.2.1.2.1</v>
      </c>
      <c r="B58" s="136" t="s">
        <v>359</v>
      </c>
      <c r="C58" s="110" t="s">
        <v>104</v>
      </c>
      <c r="D58" s="140" t="s">
        <v>90</v>
      </c>
      <c r="E58" s="105">
        <v>1</v>
      </c>
      <c r="F58" s="106"/>
      <c r="G58" s="106">
        <f aca="true" t="shared" si="18" ref="G58:G59">E58*F58</f>
        <v>0</v>
      </c>
    </row>
    <row r="59" spans="1:7" s="107" customFormat="1" ht="15" hidden="1" outlineLevel="1">
      <c r="A59" s="96" t="str">
        <f t="shared" si="15"/>
        <v>E.1.1.5.S.2.1.2.2</v>
      </c>
      <c r="B59" s="136" t="s">
        <v>360</v>
      </c>
      <c r="C59" s="110" t="s">
        <v>548</v>
      </c>
      <c r="D59" s="140" t="s">
        <v>90</v>
      </c>
      <c r="E59" s="105">
        <v>2</v>
      </c>
      <c r="F59" s="106"/>
      <c r="G59" s="106">
        <f t="shared" si="18"/>
        <v>0</v>
      </c>
    </row>
    <row r="60" spans="1:7" s="107" customFormat="1" ht="140.25" hidden="1" outlineLevel="1">
      <c r="A60" s="96" t="str">
        <f t="shared" si="15"/>
        <v>E.1.1.5.S.3</v>
      </c>
      <c r="B60" s="136" t="s">
        <v>199</v>
      </c>
      <c r="C60" s="113" t="s">
        <v>1951</v>
      </c>
      <c r="D60" s="126"/>
      <c r="E60" s="105"/>
      <c r="F60" s="106"/>
      <c r="G60" s="106"/>
    </row>
    <row r="61" spans="1:7" s="107" customFormat="1" ht="15" hidden="1" outlineLevel="1">
      <c r="A61" s="96" t="str">
        <f t="shared" si="15"/>
        <v>E.1.1.5.S.3.1</v>
      </c>
      <c r="B61" s="136" t="s">
        <v>261</v>
      </c>
      <c r="C61" s="113" t="s">
        <v>152</v>
      </c>
      <c r="D61" s="126"/>
      <c r="E61" s="105"/>
      <c r="F61" s="106"/>
      <c r="G61" s="106"/>
    </row>
    <row r="62" spans="1:7" s="107" customFormat="1" ht="15" hidden="1" outlineLevel="1">
      <c r="A62" s="96" t="str">
        <f t="shared" si="15"/>
        <v>E.1.1.5.S.3.1.1</v>
      </c>
      <c r="B62" s="136" t="s">
        <v>336</v>
      </c>
      <c r="C62" s="133" t="s">
        <v>156</v>
      </c>
      <c r="D62" s="140" t="s">
        <v>90</v>
      </c>
      <c r="E62" s="105">
        <v>1</v>
      </c>
      <c r="F62" s="106"/>
      <c r="G62" s="106">
        <f aca="true" t="shared" si="19" ref="G62">E62*F62</f>
        <v>0</v>
      </c>
    </row>
    <row r="63" spans="1:7" s="95" customFormat="1" ht="15" collapsed="1">
      <c r="A63" s="88" t="str">
        <f aca="true" t="shared" si="20" ref="A63">B63</f>
        <v>E.1.1.6</v>
      </c>
      <c r="B63" s="89" t="s">
        <v>976</v>
      </c>
      <c r="C63" s="160" t="s">
        <v>114</v>
      </c>
      <c r="D63" s="161"/>
      <c r="E63" s="92"/>
      <c r="F63" s="93"/>
      <c r="G63" s="94"/>
    </row>
    <row r="64" spans="1:7" s="107" customFormat="1" ht="127.5" hidden="1" outlineLevel="1">
      <c r="A64" s="96" t="str">
        <f aca="true" t="shared" si="21" ref="A64:A68">""&amp;$B$63&amp;"."&amp;B64&amp;""</f>
        <v>E.1.1.6.S.1</v>
      </c>
      <c r="B64" s="136" t="s">
        <v>197</v>
      </c>
      <c r="C64" s="110" t="s">
        <v>177</v>
      </c>
      <c r="D64" s="111"/>
      <c r="E64" s="105"/>
      <c r="F64" s="106"/>
      <c r="G64" s="197"/>
    </row>
    <row r="65" spans="1:7" s="107" customFormat="1" ht="15" hidden="1" outlineLevel="1">
      <c r="A65" s="96" t="str">
        <f t="shared" si="21"/>
        <v>E.1.1.6.S.1.1</v>
      </c>
      <c r="B65" s="136" t="s">
        <v>217</v>
      </c>
      <c r="C65" s="110" t="s">
        <v>380</v>
      </c>
      <c r="D65" s="111" t="s">
        <v>90</v>
      </c>
      <c r="E65" s="105">
        <v>4</v>
      </c>
      <c r="F65" s="106"/>
      <c r="G65" s="106">
        <f aca="true" t="shared" si="22" ref="G65:G66">E65*F65</f>
        <v>0</v>
      </c>
    </row>
    <row r="66" spans="1:7" s="107" customFormat="1" ht="15" hidden="1" outlineLevel="1">
      <c r="A66" s="96" t="str">
        <f t="shared" si="21"/>
        <v>E.1.1.6.S.1.2</v>
      </c>
      <c r="B66" s="136" t="s">
        <v>218</v>
      </c>
      <c r="C66" s="110" t="s">
        <v>379</v>
      </c>
      <c r="D66" s="111" t="s">
        <v>90</v>
      </c>
      <c r="E66" s="105">
        <v>12</v>
      </c>
      <c r="F66" s="106"/>
      <c r="G66" s="106">
        <f t="shared" si="22"/>
        <v>0</v>
      </c>
    </row>
    <row r="67" spans="1:7" s="107" customFormat="1" ht="216.75" hidden="1" outlineLevel="1">
      <c r="A67" s="96" t="str">
        <f t="shared" si="21"/>
        <v>E.1.1.6.S.2</v>
      </c>
      <c r="B67" s="136" t="s">
        <v>198</v>
      </c>
      <c r="C67" s="120" t="s">
        <v>1962</v>
      </c>
      <c r="D67" s="111"/>
      <c r="E67" s="105"/>
      <c r="F67" s="106"/>
      <c r="G67" s="106"/>
    </row>
    <row r="68" spans="1:7" s="107" customFormat="1" ht="15" hidden="1" outlineLevel="1">
      <c r="A68" s="96" t="str">
        <f t="shared" si="21"/>
        <v>E.1.1.6.S.2.1</v>
      </c>
      <c r="B68" s="136" t="s">
        <v>219</v>
      </c>
      <c r="C68" s="120" t="s">
        <v>458</v>
      </c>
      <c r="D68" s="111" t="s">
        <v>22</v>
      </c>
      <c r="E68" s="105">
        <v>15</v>
      </c>
      <c r="F68" s="106"/>
      <c r="G68" s="106">
        <f aca="true" t="shared" si="23" ref="G68">E68*F68</f>
        <v>0</v>
      </c>
    </row>
    <row r="69" spans="1:7" s="95" customFormat="1" ht="15" collapsed="1">
      <c r="A69" s="88" t="str">
        <f aca="true" t="shared" si="24" ref="A69">B69</f>
        <v>E.1.1.7</v>
      </c>
      <c r="B69" s="89" t="s">
        <v>977</v>
      </c>
      <c r="C69" s="164" t="s">
        <v>115</v>
      </c>
      <c r="D69" s="165"/>
      <c r="E69" s="92"/>
      <c r="F69" s="93"/>
      <c r="G69" s="94"/>
    </row>
    <row r="70" spans="1:7" s="107" customFormat="1" ht="153" hidden="1" outlineLevel="1">
      <c r="A70" s="96" t="str">
        <f>""&amp;$B$69&amp;"."&amp;B70&amp;""</f>
        <v>E.1.1.7.S.1</v>
      </c>
      <c r="B70" s="136" t="s">
        <v>197</v>
      </c>
      <c r="C70" s="141" t="s">
        <v>226</v>
      </c>
      <c r="D70" s="140"/>
      <c r="E70" s="105"/>
      <c r="F70" s="106"/>
      <c r="G70" s="106"/>
    </row>
    <row r="71" spans="1:7" s="107" customFormat="1" ht="15" hidden="1" outlineLevel="1">
      <c r="A71" s="96" t="str">
        <f aca="true" t="shared" si="25" ref="A71:A74">""&amp;$B$69&amp;"."&amp;B71&amp;""</f>
        <v>E.1.1.7.S.1.1</v>
      </c>
      <c r="B71" s="136" t="s">
        <v>217</v>
      </c>
      <c r="C71" s="138" t="s">
        <v>325</v>
      </c>
      <c r="D71" s="166" t="s">
        <v>22</v>
      </c>
      <c r="E71" s="167">
        <v>60</v>
      </c>
      <c r="F71" s="106"/>
      <c r="G71" s="106">
        <f aca="true" t="shared" si="26" ref="G71:G72">E71*F71</f>
        <v>0</v>
      </c>
    </row>
    <row r="72" spans="1:7" s="107" customFormat="1" ht="15" hidden="1" outlineLevel="1">
      <c r="A72" s="96" t="str">
        <f t="shared" si="25"/>
        <v>E.1.1.7.S.1.2</v>
      </c>
      <c r="B72" s="136" t="s">
        <v>218</v>
      </c>
      <c r="C72" s="138" t="s">
        <v>978</v>
      </c>
      <c r="D72" s="166" t="s">
        <v>22</v>
      </c>
      <c r="E72" s="167">
        <v>300</v>
      </c>
      <c r="F72" s="106"/>
      <c r="G72" s="106">
        <f t="shared" si="26"/>
        <v>0</v>
      </c>
    </row>
    <row r="73" spans="1:7" s="107" customFormat="1" ht="76.5" hidden="1" outlineLevel="1">
      <c r="A73" s="96" t="str">
        <f t="shared" si="25"/>
        <v>E.1.1.7.S.2</v>
      </c>
      <c r="B73" s="136" t="s">
        <v>198</v>
      </c>
      <c r="C73" s="198" t="s">
        <v>179</v>
      </c>
      <c r="D73" s="140"/>
      <c r="E73" s="105"/>
      <c r="F73" s="106"/>
      <c r="G73" s="197"/>
    </row>
    <row r="74" spans="1:7" s="107" customFormat="1" ht="15" hidden="1" outlineLevel="1">
      <c r="A74" s="96" t="str">
        <f t="shared" si="25"/>
        <v>E.1.1.7.S.2.1</v>
      </c>
      <c r="B74" s="136" t="s">
        <v>219</v>
      </c>
      <c r="C74" s="110" t="s">
        <v>117</v>
      </c>
      <c r="D74" s="140" t="s">
        <v>22</v>
      </c>
      <c r="E74" s="105">
        <v>60</v>
      </c>
      <c r="F74" s="106"/>
      <c r="G74" s="106">
        <f aca="true" t="shared" si="27" ref="G74:G75">E74*F74</f>
        <v>0</v>
      </c>
    </row>
    <row r="75" spans="1:7" s="107" customFormat="1" ht="15" hidden="1" outlineLevel="1">
      <c r="A75" s="96" t="str">
        <f>""&amp;$B$69&amp;"."&amp;B75&amp;""</f>
        <v>E.1.1.7.S.2.2</v>
      </c>
      <c r="B75" s="136" t="s">
        <v>278</v>
      </c>
      <c r="C75" s="110" t="s">
        <v>377</v>
      </c>
      <c r="D75" s="140" t="s">
        <v>22</v>
      </c>
      <c r="E75" s="105">
        <v>300</v>
      </c>
      <c r="F75" s="106"/>
      <c r="G75" s="106">
        <f t="shared" si="27"/>
        <v>0</v>
      </c>
    </row>
    <row r="76" spans="1:7" s="95" customFormat="1" ht="15" collapsed="1">
      <c r="A76" s="88" t="str">
        <f aca="true" t="shared" si="28" ref="A76">B76</f>
        <v>E.1.1.8</v>
      </c>
      <c r="B76" s="89" t="s">
        <v>979</v>
      </c>
      <c r="C76" s="90" t="s">
        <v>21</v>
      </c>
      <c r="D76" s="91"/>
      <c r="E76" s="92"/>
      <c r="F76" s="93"/>
      <c r="G76" s="94"/>
    </row>
    <row r="77" spans="1:7" s="107" customFormat="1" ht="76.5" hidden="1" outlineLevel="1">
      <c r="A77" s="96" t="str">
        <f aca="true" t="shared" si="29" ref="A77:A83">""&amp;$B$76&amp;"."&amp;B77&amp;""</f>
        <v>E.1.1.8.S.1</v>
      </c>
      <c r="B77" s="136" t="s">
        <v>197</v>
      </c>
      <c r="C77" s="110" t="s">
        <v>1239</v>
      </c>
      <c r="D77" s="171" t="s">
        <v>91</v>
      </c>
      <c r="E77" s="105">
        <v>1</v>
      </c>
      <c r="F77" s="172"/>
      <c r="G77" s="106">
        <f aca="true" t="shared" si="30" ref="G77:G83">E77*F77</f>
        <v>0</v>
      </c>
    </row>
    <row r="78" spans="1:7" s="107" customFormat="1" ht="127.5" hidden="1" outlineLevel="1">
      <c r="A78" s="96" t="str">
        <f t="shared" si="29"/>
        <v>E.1.1.8.S.2</v>
      </c>
      <c r="B78" s="136" t="s">
        <v>198</v>
      </c>
      <c r="C78" s="103" t="s">
        <v>1834</v>
      </c>
      <c r="D78" s="140" t="s">
        <v>22</v>
      </c>
      <c r="E78" s="105">
        <v>6</v>
      </c>
      <c r="F78" s="106"/>
      <c r="G78" s="106">
        <f>E78*F78</f>
        <v>0</v>
      </c>
    </row>
    <row r="79" spans="1:7" s="107" customFormat="1" ht="127.5" hidden="1" outlineLevel="1">
      <c r="A79" s="96" t="str">
        <f t="shared" si="29"/>
        <v>E.1.1.8.S.3</v>
      </c>
      <c r="B79" s="136" t="s">
        <v>199</v>
      </c>
      <c r="C79" s="110" t="s">
        <v>454</v>
      </c>
      <c r="D79" s="174" t="s">
        <v>22</v>
      </c>
      <c r="E79" s="105">
        <v>6</v>
      </c>
      <c r="F79" s="172"/>
      <c r="G79" s="106">
        <f aca="true" t="shared" si="31" ref="G79">E79*F79</f>
        <v>0</v>
      </c>
    </row>
    <row r="80" spans="1:7" s="107" customFormat="1" ht="51" hidden="1" outlineLevel="1">
      <c r="A80" s="96" t="str">
        <f t="shared" si="29"/>
        <v>E.1.1.8.S.4</v>
      </c>
      <c r="B80" s="136" t="s">
        <v>200</v>
      </c>
      <c r="C80" s="148" t="s">
        <v>146</v>
      </c>
      <c r="D80" s="171" t="s">
        <v>91</v>
      </c>
      <c r="E80" s="105">
        <v>1</v>
      </c>
      <c r="F80" s="172"/>
      <c r="G80" s="106">
        <f t="shared" si="30"/>
        <v>0</v>
      </c>
    </row>
    <row r="81" spans="1:7" s="107" customFormat="1" ht="63.75" hidden="1" outlineLevel="1">
      <c r="A81" s="96" t="str">
        <f t="shared" si="29"/>
        <v>E.1.1.8.S.5</v>
      </c>
      <c r="B81" s="136" t="s">
        <v>204</v>
      </c>
      <c r="C81" s="125" t="s">
        <v>84</v>
      </c>
      <c r="D81" s="173"/>
      <c r="E81" s="105"/>
      <c r="F81" s="172"/>
      <c r="G81" s="172"/>
    </row>
    <row r="82" spans="1:7" s="107" customFormat="1" ht="15" hidden="1" outlineLevel="1">
      <c r="A82" s="96" t="str">
        <f t="shared" si="29"/>
        <v>E.1.1.8.S.5.1</v>
      </c>
      <c r="B82" s="136" t="s">
        <v>331</v>
      </c>
      <c r="C82" s="125" t="s">
        <v>85</v>
      </c>
      <c r="D82" s="173" t="s">
        <v>22</v>
      </c>
      <c r="E82" s="105">
        <v>6</v>
      </c>
      <c r="F82" s="172"/>
      <c r="G82" s="106">
        <f t="shared" si="30"/>
        <v>0</v>
      </c>
    </row>
    <row r="83" spans="1:7" s="107" customFormat="1" ht="178.5" hidden="1" outlineLevel="1">
      <c r="A83" s="96" t="str">
        <f t="shared" si="29"/>
        <v>E.1.1.8.S.6</v>
      </c>
      <c r="B83" s="136" t="s">
        <v>205</v>
      </c>
      <c r="C83" s="349" t="s">
        <v>1843</v>
      </c>
      <c r="D83" s="171" t="s">
        <v>91</v>
      </c>
      <c r="E83" s="105">
        <v>1</v>
      </c>
      <c r="F83" s="172"/>
      <c r="G83" s="106">
        <f t="shared" si="30"/>
        <v>0</v>
      </c>
    </row>
    <row r="84" spans="1:7" s="345" customFormat="1" ht="89.25" hidden="1" outlineLevel="1">
      <c r="A84" s="96" t="str">
        <f aca="true" t="shared" si="32" ref="A84">""&amp;$B$76&amp;"."&amp;B84&amp;""</f>
        <v>E.1.1.8.S.7</v>
      </c>
      <c r="B84" s="136" t="s">
        <v>206</v>
      </c>
      <c r="C84" s="349" t="s">
        <v>1844</v>
      </c>
      <c r="D84" s="171" t="s">
        <v>91</v>
      </c>
      <c r="E84" s="105">
        <v>1</v>
      </c>
      <c r="F84" s="172"/>
      <c r="G84" s="106">
        <f aca="true" t="shared" si="33" ref="G84">E84*F84</f>
        <v>0</v>
      </c>
    </row>
    <row r="85" spans="1:7" s="87" customFormat="1" ht="15" collapsed="1">
      <c r="A85" s="80" t="str">
        <f aca="true" t="shared" si="34" ref="A85:A86">B85</f>
        <v>E.1.2</v>
      </c>
      <c r="B85" s="81" t="s">
        <v>980</v>
      </c>
      <c r="C85" s="82" t="s">
        <v>892</v>
      </c>
      <c r="D85" s="186"/>
      <c r="E85" s="84"/>
      <c r="F85" s="85"/>
      <c r="G85" s="86"/>
    </row>
    <row r="86" spans="1:7" s="95" customFormat="1" ht="15">
      <c r="A86" s="88" t="str">
        <f t="shared" si="34"/>
        <v>E.1.2.1</v>
      </c>
      <c r="B86" s="89" t="s">
        <v>981</v>
      </c>
      <c r="C86" s="90" t="s">
        <v>17</v>
      </c>
      <c r="D86" s="91"/>
      <c r="E86" s="92"/>
      <c r="F86" s="93"/>
      <c r="G86" s="94"/>
    </row>
    <row r="87" spans="1:7" s="107" customFormat="1" ht="76.5" hidden="1" outlineLevel="1">
      <c r="A87" s="96" t="str">
        <f>""&amp;$B$86&amp;"."&amp;B87&amp;""</f>
        <v>E.1.2.1.S.1</v>
      </c>
      <c r="B87" s="97" t="s">
        <v>197</v>
      </c>
      <c r="C87" s="148" t="s">
        <v>1234</v>
      </c>
      <c r="D87" s="112" t="s">
        <v>25</v>
      </c>
      <c r="E87" s="105">
        <v>11</v>
      </c>
      <c r="F87" s="106"/>
      <c r="G87" s="106">
        <f aca="true" t="shared" si="35" ref="G87:G91">E87*F87</f>
        <v>0</v>
      </c>
    </row>
    <row r="88" spans="1:7" s="107" customFormat="1" ht="38.25" hidden="1" outlineLevel="1">
      <c r="A88" s="96" t="str">
        <f aca="true" t="shared" si="36" ref="A88:A90">""&amp;$B$86&amp;"."&amp;B88&amp;""</f>
        <v>E.1.2.1.S.2</v>
      </c>
      <c r="B88" s="97" t="s">
        <v>198</v>
      </c>
      <c r="C88" s="148" t="s">
        <v>1614</v>
      </c>
      <c r="D88" s="112" t="s">
        <v>22</v>
      </c>
      <c r="E88" s="105">
        <v>20</v>
      </c>
      <c r="F88" s="106"/>
      <c r="G88" s="106">
        <f t="shared" si="35"/>
        <v>0</v>
      </c>
    </row>
    <row r="89" spans="1:7" s="107" customFormat="1" ht="63.75" hidden="1" outlineLevel="1">
      <c r="A89" s="96" t="str">
        <f t="shared" si="36"/>
        <v>E.1.2.1.S.3</v>
      </c>
      <c r="B89" s="97" t="s">
        <v>199</v>
      </c>
      <c r="C89" s="113" t="s">
        <v>894</v>
      </c>
      <c r="D89" s="111" t="s">
        <v>22</v>
      </c>
      <c r="E89" s="105">
        <v>8</v>
      </c>
      <c r="F89" s="106"/>
      <c r="G89" s="106">
        <f t="shared" si="35"/>
        <v>0</v>
      </c>
    </row>
    <row r="90" spans="1:7" s="107" customFormat="1" ht="63.75" hidden="1" outlineLevel="1">
      <c r="A90" s="96" t="str">
        <f t="shared" si="36"/>
        <v>E.1.2.1.S.4</v>
      </c>
      <c r="B90" s="97" t="s">
        <v>200</v>
      </c>
      <c r="C90" s="103" t="s">
        <v>159</v>
      </c>
      <c r="D90" s="112" t="s">
        <v>90</v>
      </c>
      <c r="E90" s="105">
        <v>1</v>
      </c>
      <c r="F90" s="106"/>
      <c r="G90" s="106">
        <f t="shared" si="35"/>
        <v>0</v>
      </c>
    </row>
    <row r="91" spans="1:7" s="107" customFormat="1" ht="51" hidden="1" outlineLevel="1">
      <c r="A91" s="96" t="str">
        <f>""&amp;$B$86&amp;"."&amp;B91&amp;""</f>
        <v>E.1.2.1.S.5</v>
      </c>
      <c r="B91" s="97" t="s">
        <v>204</v>
      </c>
      <c r="C91" s="118" t="s">
        <v>968</v>
      </c>
      <c r="D91" s="119" t="s">
        <v>91</v>
      </c>
      <c r="E91" s="105">
        <v>1</v>
      </c>
      <c r="F91" s="106"/>
      <c r="G91" s="106">
        <f t="shared" si="35"/>
        <v>0</v>
      </c>
    </row>
    <row r="92" spans="1:7" s="95" customFormat="1" ht="15" collapsed="1">
      <c r="A92" s="88" t="str">
        <f aca="true" t="shared" si="37" ref="A92">B92</f>
        <v>E.1.2.2</v>
      </c>
      <c r="B92" s="89" t="s">
        <v>982</v>
      </c>
      <c r="C92" s="90" t="s">
        <v>18</v>
      </c>
      <c r="D92" s="91"/>
      <c r="E92" s="92"/>
      <c r="F92" s="93"/>
      <c r="G92" s="94"/>
    </row>
    <row r="93" spans="1:7" s="107" customFormat="1" ht="63.75" hidden="1" outlineLevel="1">
      <c r="A93" s="96" t="str">
        <f aca="true" t="shared" si="38" ref="A93:A104">""&amp;$B$92&amp;"."&amp;B93&amp;""</f>
        <v>E.1.2.2.S.1</v>
      </c>
      <c r="B93" s="136" t="s">
        <v>197</v>
      </c>
      <c r="C93" s="113" t="s">
        <v>264</v>
      </c>
      <c r="D93" s="111" t="s">
        <v>22</v>
      </c>
      <c r="E93" s="105">
        <v>34</v>
      </c>
      <c r="F93" s="106"/>
      <c r="G93" s="106">
        <f aca="true" t="shared" si="39" ref="G93:G104">E93*F93</f>
        <v>0</v>
      </c>
    </row>
    <row r="94" spans="1:7" s="107" customFormat="1" ht="76.5" hidden="1" outlineLevel="1">
      <c r="A94" s="96" t="str">
        <f t="shared" si="38"/>
        <v>E.1.2.2.S.2</v>
      </c>
      <c r="B94" s="136" t="s">
        <v>198</v>
      </c>
      <c r="C94" s="113" t="s">
        <v>265</v>
      </c>
      <c r="D94" s="111" t="s">
        <v>25</v>
      </c>
      <c r="E94" s="105">
        <v>53</v>
      </c>
      <c r="F94" s="106"/>
      <c r="G94" s="106">
        <f t="shared" si="39"/>
        <v>0</v>
      </c>
    </row>
    <row r="95" spans="1:7" s="107" customFormat="1" ht="51" hidden="1" outlineLevel="1">
      <c r="A95" s="96" t="str">
        <f t="shared" si="38"/>
        <v>E.1.2.2.S.3</v>
      </c>
      <c r="B95" s="136" t="s">
        <v>199</v>
      </c>
      <c r="C95" s="125" t="s">
        <v>1993</v>
      </c>
      <c r="D95" s="111" t="s">
        <v>22</v>
      </c>
      <c r="E95" s="105">
        <v>8</v>
      </c>
      <c r="F95" s="106"/>
      <c r="G95" s="106">
        <f t="shared" si="39"/>
        <v>0</v>
      </c>
    </row>
    <row r="96" spans="1:7" s="107" customFormat="1" ht="140.25" hidden="1" outlineLevel="1">
      <c r="A96" s="96" t="str">
        <f t="shared" si="38"/>
        <v>E.1.2.2.S.4</v>
      </c>
      <c r="B96" s="136" t="s">
        <v>200</v>
      </c>
      <c r="C96" s="148" t="s">
        <v>1235</v>
      </c>
      <c r="D96" s="121" t="s">
        <v>24</v>
      </c>
      <c r="E96" s="105">
        <v>65</v>
      </c>
      <c r="F96" s="106"/>
      <c r="G96" s="106">
        <f t="shared" si="39"/>
        <v>0</v>
      </c>
    </row>
    <row r="97" spans="1:7" s="107" customFormat="1" ht="191.25" hidden="1" outlineLevel="1">
      <c r="A97" s="96" t="str">
        <f t="shared" si="38"/>
        <v>E.1.2.2.S.5</v>
      </c>
      <c r="B97" s="136" t="s">
        <v>204</v>
      </c>
      <c r="C97" s="113" t="s">
        <v>437</v>
      </c>
      <c r="D97" s="126" t="s">
        <v>24</v>
      </c>
      <c r="E97" s="105">
        <v>7</v>
      </c>
      <c r="F97" s="106"/>
      <c r="G97" s="106">
        <f t="shared" si="39"/>
        <v>0</v>
      </c>
    </row>
    <row r="98" spans="1:7" s="107" customFormat="1" ht="76.5" hidden="1" outlineLevel="1">
      <c r="A98" s="96" t="str">
        <f t="shared" si="38"/>
        <v>E.1.2.2.S.6</v>
      </c>
      <c r="B98" s="136" t="s">
        <v>205</v>
      </c>
      <c r="C98" s="127" t="s">
        <v>896</v>
      </c>
      <c r="D98" s="126"/>
      <c r="E98" s="105"/>
      <c r="F98" s="106"/>
      <c r="G98" s="106"/>
    </row>
    <row r="99" spans="1:7" s="107" customFormat="1" ht="15" hidden="1" outlineLevel="1">
      <c r="A99" s="96" t="str">
        <f t="shared" si="38"/>
        <v>E.1.2.2.S.6.1</v>
      </c>
      <c r="B99" s="124" t="s">
        <v>334</v>
      </c>
      <c r="C99" s="113" t="s">
        <v>187</v>
      </c>
      <c r="D99" s="126" t="s">
        <v>24</v>
      </c>
      <c r="E99" s="105">
        <v>16</v>
      </c>
      <c r="F99" s="106"/>
      <c r="G99" s="106">
        <f aca="true" t="shared" si="40" ref="G99">E99*F99</f>
        <v>0</v>
      </c>
    </row>
    <row r="100" spans="1:7" s="107" customFormat="1" ht="76.5" hidden="1" outlineLevel="1">
      <c r="A100" s="96" t="str">
        <f t="shared" si="38"/>
        <v>E.1.2.2.S.7</v>
      </c>
      <c r="B100" s="136" t="s">
        <v>206</v>
      </c>
      <c r="C100" s="148" t="s">
        <v>1639</v>
      </c>
      <c r="D100" s="121" t="s">
        <v>24</v>
      </c>
      <c r="E100" s="105">
        <v>2</v>
      </c>
      <c r="F100" s="106"/>
      <c r="G100" s="106">
        <f>E100*F100</f>
        <v>0</v>
      </c>
    </row>
    <row r="101" spans="1:7" s="107" customFormat="1" ht="102" hidden="1" outlineLevel="1">
      <c r="A101" s="96" t="str">
        <f t="shared" si="38"/>
        <v>E.1.2.2.S.8</v>
      </c>
      <c r="B101" s="136" t="s">
        <v>207</v>
      </c>
      <c r="C101" s="148" t="s">
        <v>1615</v>
      </c>
      <c r="D101" s="121" t="s">
        <v>24</v>
      </c>
      <c r="E101" s="105">
        <v>1</v>
      </c>
      <c r="F101" s="106"/>
      <c r="G101" s="106">
        <f t="shared" si="39"/>
        <v>0</v>
      </c>
    </row>
    <row r="102" spans="1:7" s="107" customFormat="1" ht="51" hidden="1" outlineLevel="1">
      <c r="A102" s="96" t="str">
        <f t="shared" si="38"/>
        <v>E.1.2.2.S.9</v>
      </c>
      <c r="B102" s="136" t="s">
        <v>208</v>
      </c>
      <c r="C102" s="127" t="s">
        <v>1606</v>
      </c>
      <c r="D102" s="121" t="s">
        <v>24</v>
      </c>
      <c r="E102" s="105">
        <v>57</v>
      </c>
      <c r="F102" s="106"/>
      <c r="G102" s="106">
        <f t="shared" si="39"/>
        <v>0</v>
      </c>
    </row>
    <row r="103" spans="1:7" s="107" customFormat="1" ht="89.25" hidden="1" outlineLevel="1">
      <c r="A103" s="96" t="str">
        <f t="shared" si="38"/>
        <v>E.1.2.2.S.10</v>
      </c>
      <c r="B103" s="136" t="s">
        <v>209</v>
      </c>
      <c r="C103" s="110" t="s">
        <v>1632</v>
      </c>
      <c r="D103" s="121" t="s">
        <v>24</v>
      </c>
      <c r="E103" s="105">
        <v>16</v>
      </c>
      <c r="F103" s="106"/>
      <c r="G103" s="106">
        <f t="shared" si="39"/>
        <v>0</v>
      </c>
    </row>
    <row r="104" spans="1:7" s="107" customFormat="1" ht="153" hidden="1" outlineLevel="1">
      <c r="A104" s="96" t="str">
        <f t="shared" si="38"/>
        <v>E.1.2.2.S.11</v>
      </c>
      <c r="B104" s="136" t="s">
        <v>210</v>
      </c>
      <c r="C104" s="127" t="s">
        <v>202</v>
      </c>
      <c r="D104" s="126" t="s">
        <v>24</v>
      </c>
      <c r="E104" s="105">
        <v>88</v>
      </c>
      <c r="F104" s="129"/>
      <c r="G104" s="106">
        <f t="shared" si="39"/>
        <v>0</v>
      </c>
    </row>
    <row r="105" spans="1:7" s="95" customFormat="1" ht="15" collapsed="1">
      <c r="A105" s="88" t="str">
        <f aca="true" t="shared" si="41" ref="A105">B105</f>
        <v>E.1.2.3</v>
      </c>
      <c r="B105" s="89" t="s">
        <v>983</v>
      </c>
      <c r="C105" s="90" t="s">
        <v>19</v>
      </c>
      <c r="D105" s="91"/>
      <c r="E105" s="92"/>
      <c r="F105" s="93"/>
      <c r="G105" s="94"/>
    </row>
    <row r="106" spans="1:7" s="107" customFormat="1" ht="165.75" hidden="1" outlineLevel="1">
      <c r="A106" s="96" t="str">
        <f aca="true" t="shared" si="42" ref="A106:A116">""&amp;$B$105&amp;"."&amp;B106&amp;""</f>
        <v>E.1.2.3.S.1</v>
      </c>
      <c r="B106" s="136" t="s">
        <v>197</v>
      </c>
      <c r="C106" s="118" t="s">
        <v>1738</v>
      </c>
      <c r="D106" s="131"/>
      <c r="E106" s="130"/>
      <c r="F106" s="130"/>
      <c r="G106" s="106"/>
    </row>
    <row r="107" spans="1:7" s="107" customFormat="1" ht="15" hidden="1" outlineLevel="1">
      <c r="A107" s="96" t="str">
        <f t="shared" si="42"/>
        <v>E.1.2.3.S.1.1</v>
      </c>
      <c r="B107" s="124" t="s">
        <v>217</v>
      </c>
      <c r="C107" s="118" t="s">
        <v>435</v>
      </c>
      <c r="D107" s="117"/>
      <c r="E107" s="130"/>
      <c r="F107" s="106"/>
      <c r="G107" s="106"/>
    </row>
    <row r="108" spans="1:7" s="107" customFormat="1" ht="38.25" hidden="1" outlineLevel="1">
      <c r="A108" s="96" t="str">
        <f t="shared" si="42"/>
        <v>E.1.2.3.S.1.1.1</v>
      </c>
      <c r="B108" s="124" t="s">
        <v>228</v>
      </c>
      <c r="C108" s="110" t="s">
        <v>984</v>
      </c>
      <c r="D108" s="117" t="s">
        <v>90</v>
      </c>
      <c r="E108" s="105">
        <v>1</v>
      </c>
      <c r="F108" s="106"/>
      <c r="G108" s="106">
        <f aca="true" t="shared" si="43" ref="G108:G109">E108*F108</f>
        <v>0</v>
      </c>
    </row>
    <row r="109" spans="1:7" s="107" customFormat="1" ht="76.5" hidden="1" outlineLevel="1">
      <c r="A109" s="96" t="str">
        <f t="shared" si="42"/>
        <v>E.1.2.3.S.2</v>
      </c>
      <c r="B109" s="124" t="s">
        <v>198</v>
      </c>
      <c r="C109" s="125" t="s">
        <v>2016</v>
      </c>
      <c r="D109" s="132" t="s">
        <v>90</v>
      </c>
      <c r="E109" s="105">
        <v>3</v>
      </c>
      <c r="F109" s="106"/>
      <c r="G109" s="106">
        <f t="shared" si="43"/>
        <v>0</v>
      </c>
    </row>
    <row r="110" spans="1:7" s="107" customFormat="1" ht="76.5" hidden="1" outlineLevel="1">
      <c r="A110" s="96" t="str">
        <f t="shared" si="42"/>
        <v>E.1.2.3.S.3</v>
      </c>
      <c r="B110" s="124" t="s">
        <v>199</v>
      </c>
      <c r="C110" s="110" t="s">
        <v>1950</v>
      </c>
      <c r="D110" s="111"/>
      <c r="E110" s="105"/>
      <c r="F110" s="106"/>
      <c r="G110" s="106"/>
    </row>
    <row r="111" spans="1:7" s="107" customFormat="1" ht="15" hidden="1" outlineLevel="1">
      <c r="A111" s="96" t="str">
        <f t="shared" si="42"/>
        <v>E.1.2.3.S.3.1</v>
      </c>
      <c r="B111" s="124" t="s">
        <v>261</v>
      </c>
      <c r="C111" s="110" t="s">
        <v>307</v>
      </c>
      <c r="D111" s="117" t="s">
        <v>90</v>
      </c>
      <c r="E111" s="105">
        <v>2</v>
      </c>
      <c r="F111" s="106"/>
      <c r="G111" s="106">
        <f aca="true" t="shared" si="44" ref="G111">E111*F111</f>
        <v>0</v>
      </c>
    </row>
    <row r="112" spans="1:7" s="107" customFormat="1" ht="38.25" hidden="1" outlineLevel="1">
      <c r="A112" s="96" t="str">
        <f t="shared" si="42"/>
        <v>E.1.2.3.S.4</v>
      </c>
      <c r="B112" s="124" t="s">
        <v>200</v>
      </c>
      <c r="C112" s="118" t="s">
        <v>1597</v>
      </c>
      <c r="D112" s="131" t="s">
        <v>24</v>
      </c>
      <c r="E112" s="105">
        <v>2</v>
      </c>
      <c r="F112" s="106"/>
      <c r="G112" s="106">
        <f>E112*F112</f>
        <v>0</v>
      </c>
    </row>
    <row r="113" spans="1:7" s="107" customFormat="1" ht="76.5" hidden="1" outlineLevel="1">
      <c r="A113" s="96" t="str">
        <f t="shared" si="42"/>
        <v>E.1.2.3.S.5</v>
      </c>
      <c r="B113" s="136" t="s">
        <v>204</v>
      </c>
      <c r="C113" s="125" t="s">
        <v>1998</v>
      </c>
      <c r="D113" s="111"/>
      <c r="E113" s="105"/>
      <c r="F113" s="106"/>
      <c r="G113" s="106"/>
    </row>
    <row r="114" spans="1:7" s="107" customFormat="1" ht="15" hidden="1" outlineLevel="1">
      <c r="A114" s="96" t="str">
        <f t="shared" si="42"/>
        <v>E.1.2.3.S.5.1</v>
      </c>
      <c r="B114" s="136" t="s">
        <v>331</v>
      </c>
      <c r="C114" s="133" t="s">
        <v>1999</v>
      </c>
      <c r="D114" s="111" t="s">
        <v>22</v>
      </c>
      <c r="E114" s="105">
        <v>8</v>
      </c>
      <c r="F114" s="106"/>
      <c r="G114" s="106">
        <f aca="true" t="shared" si="45" ref="G114">E114*F114</f>
        <v>0</v>
      </c>
    </row>
    <row r="115" spans="1:7" s="107" customFormat="1" ht="140.25" hidden="1" outlineLevel="1">
      <c r="A115" s="96" t="str">
        <f t="shared" si="42"/>
        <v>E.1.2.3.S.6</v>
      </c>
      <c r="B115" s="136" t="s">
        <v>205</v>
      </c>
      <c r="C115" s="148" t="s">
        <v>1742</v>
      </c>
      <c r="D115" s="121"/>
      <c r="E115" s="105"/>
      <c r="F115" s="106"/>
      <c r="G115" s="106"/>
    </row>
    <row r="116" spans="1:7" s="107" customFormat="1" ht="15" hidden="1" outlineLevel="1">
      <c r="A116" s="96" t="str">
        <f t="shared" si="42"/>
        <v>E.1.2.3.S.6.1</v>
      </c>
      <c r="B116" s="136" t="s">
        <v>334</v>
      </c>
      <c r="C116" s="187" t="s">
        <v>290</v>
      </c>
      <c r="D116" s="140" t="s">
        <v>90</v>
      </c>
      <c r="E116" s="105">
        <v>2</v>
      </c>
      <c r="F116" s="106"/>
      <c r="G116" s="106">
        <f aca="true" t="shared" si="46" ref="G116">E116*F116</f>
        <v>0</v>
      </c>
    </row>
    <row r="117" spans="1:7" s="95" customFormat="1" ht="15" collapsed="1">
      <c r="A117" s="88" t="str">
        <f aca="true" t="shared" si="47" ref="A117">B117</f>
        <v>E.1.2.4</v>
      </c>
      <c r="B117" s="89" t="s">
        <v>985</v>
      </c>
      <c r="C117" s="90" t="s">
        <v>20</v>
      </c>
      <c r="D117" s="91"/>
      <c r="E117" s="122"/>
      <c r="F117" s="123"/>
      <c r="G117" s="94"/>
    </row>
    <row r="118" spans="1:7" s="107" customFormat="1" ht="76.5" hidden="1" outlineLevel="1">
      <c r="A118" s="96" t="str">
        <f>""&amp;$B$117&amp;"."&amp;B118&amp;""</f>
        <v>E.1.2.4.S.1</v>
      </c>
      <c r="B118" s="124" t="s">
        <v>197</v>
      </c>
      <c r="C118" s="110" t="s">
        <v>1616</v>
      </c>
      <c r="D118" s="126"/>
      <c r="E118" s="105"/>
      <c r="F118" s="106"/>
      <c r="G118" s="106"/>
    </row>
    <row r="119" spans="1:7" s="107" customFormat="1" ht="25.5" hidden="1" outlineLevel="1">
      <c r="A119" s="96" t="str">
        <f>""&amp;$B$117&amp;"."&amp;B119&amp;""</f>
        <v>E.1.2.4.S.1.1</v>
      </c>
      <c r="B119" s="124" t="s">
        <v>217</v>
      </c>
      <c r="C119" s="110" t="s">
        <v>443</v>
      </c>
      <c r="D119" s="126" t="s">
        <v>25</v>
      </c>
      <c r="E119" s="105">
        <v>53</v>
      </c>
      <c r="F119" s="106"/>
      <c r="G119" s="106">
        <f aca="true" t="shared" si="48" ref="G119">E119*F119</f>
        <v>0</v>
      </c>
    </row>
    <row r="120" spans="1:7" s="95" customFormat="1" ht="15" collapsed="1">
      <c r="A120" s="88" t="str">
        <f aca="true" t="shared" si="49" ref="A120">B120</f>
        <v>E.1.2.5</v>
      </c>
      <c r="B120" s="89" t="s">
        <v>986</v>
      </c>
      <c r="C120" s="90" t="s">
        <v>1681</v>
      </c>
      <c r="D120" s="91"/>
      <c r="E120" s="92"/>
      <c r="F120" s="93"/>
      <c r="G120" s="94"/>
    </row>
    <row r="121" spans="1:7" s="107" customFormat="1" ht="165.75" hidden="1" outlineLevel="1">
      <c r="A121" s="96" t="str">
        <f>""&amp;$B$120&amp;"."&amp;B121&amp;""</f>
        <v>E.1.2.5.S.1</v>
      </c>
      <c r="B121" s="136" t="s">
        <v>197</v>
      </c>
      <c r="C121" s="110" t="s">
        <v>1659</v>
      </c>
      <c r="D121" s="111"/>
      <c r="E121" s="105"/>
      <c r="F121" s="106"/>
      <c r="G121" s="106"/>
    </row>
    <row r="122" spans="1:7" s="107" customFormat="1" ht="15" hidden="1" outlineLevel="1">
      <c r="A122" s="96" t="str">
        <f aca="true" t="shared" si="50" ref="A122:A176">""&amp;$B$120&amp;"."&amp;B122&amp;""</f>
        <v>E.1.2.5.S.1.1</v>
      </c>
      <c r="B122" s="136" t="s">
        <v>217</v>
      </c>
      <c r="C122" s="195" t="s">
        <v>100</v>
      </c>
      <c r="D122" s="140"/>
      <c r="E122" s="105"/>
      <c r="F122" s="106"/>
      <c r="G122" s="106"/>
    </row>
    <row r="123" spans="1:7" s="107" customFormat="1" ht="15" hidden="1" outlineLevel="1">
      <c r="A123" s="96" t="str">
        <f t="shared" si="50"/>
        <v>E.1.2.5.S.1.1.1</v>
      </c>
      <c r="B123" s="136" t="s">
        <v>228</v>
      </c>
      <c r="C123" s="196" t="s">
        <v>129</v>
      </c>
      <c r="D123" s="140"/>
      <c r="E123" s="105"/>
      <c r="F123" s="106"/>
      <c r="G123" s="106"/>
    </row>
    <row r="124" spans="1:7" s="107" customFormat="1" ht="15" hidden="1" outlineLevel="1">
      <c r="A124" s="96" t="str">
        <f t="shared" si="50"/>
        <v>E.1.2.5.S.1.1.1.1</v>
      </c>
      <c r="B124" s="136" t="s">
        <v>902</v>
      </c>
      <c r="C124" s="141" t="s">
        <v>678</v>
      </c>
      <c r="D124" s="140" t="s">
        <v>90</v>
      </c>
      <c r="E124" s="105">
        <v>1</v>
      </c>
      <c r="F124" s="106"/>
      <c r="G124" s="106">
        <f aca="true" t="shared" si="51" ref="G124:G131">E124*F124</f>
        <v>0</v>
      </c>
    </row>
    <row r="125" spans="1:7" s="107" customFormat="1" ht="15" hidden="1" outlineLevel="1">
      <c r="A125" s="96" t="str">
        <f t="shared" si="50"/>
        <v>E.1.2.5.S.1.1.1.2</v>
      </c>
      <c r="B125" s="136" t="s">
        <v>903</v>
      </c>
      <c r="C125" s="141" t="s">
        <v>680</v>
      </c>
      <c r="D125" s="140" t="s">
        <v>90</v>
      </c>
      <c r="E125" s="105">
        <v>1</v>
      </c>
      <c r="F125" s="106"/>
      <c r="G125" s="106">
        <f t="shared" si="51"/>
        <v>0</v>
      </c>
    </row>
    <row r="126" spans="1:7" s="107" customFormat="1" ht="15" hidden="1" outlineLevel="1">
      <c r="A126" s="96" t="str">
        <f t="shared" si="50"/>
        <v>E.1.2.5.S.1.1.1.3</v>
      </c>
      <c r="B126" s="136" t="s">
        <v>904</v>
      </c>
      <c r="C126" s="141" t="s">
        <v>561</v>
      </c>
      <c r="D126" s="140" t="s">
        <v>90</v>
      </c>
      <c r="E126" s="105">
        <v>1</v>
      </c>
      <c r="F126" s="106"/>
      <c r="G126" s="106">
        <f t="shared" si="51"/>
        <v>0</v>
      </c>
    </row>
    <row r="127" spans="1:7" s="107" customFormat="1" ht="15" hidden="1" outlineLevel="1">
      <c r="A127" s="96" t="str">
        <f t="shared" si="50"/>
        <v>E.1.2.5.S.1.1.2</v>
      </c>
      <c r="B127" s="136" t="s">
        <v>229</v>
      </c>
      <c r="C127" s="196" t="s">
        <v>133</v>
      </c>
      <c r="D127" s="140"/>
      <c r="E127" s="105"/>
      <c r="F127" s="106"/>
      <c r="G127" s="106"/>
    </row>
    <row r="128" spans="1:7" s="107" customFormat="1" ht="15" hidden="1" outlineLevel="1">
      <c r="A128" s="96" t="str">
        <f t="shared" si="50"/>
        <v>E.1.2.5.S.1.1.2.1</v>
      </c>
      <c r="B128" s="136" t="s">
        <v>905</v>
      </c>
      <c r="C128" s="141" t="s">
        <v>586</v>
      </c>
      <c r="D128" s="140" t="s">
        <v>90</v>
      </c>
      <c r="E128" s="105">
        <v>1</v>
      </c>
      <c r="F128" s="106"/>
      <c r="G128" s="106">
        <f aca="true" t="shared" si="52" ref="G128">E128*F128</f>
        <v>0</v>
      </c>
    </row>
    <row r="129" spans="1:7" s="107" customFormat="1" ht="15" hidden="1" outlineLevel="1">
      <c r="A129" s="96" t="str">
        <f t="shared" si="50"/>
        <v>E.1.2.5.S.1.1.3</v>
      </c>
      <c r="B129" s="136" t="s">
        <v>230</v>
      </c>
      <c r="C129" s="196" t="s">
        <v>132</v>
      </c>
      <c r="D129" s="140"/>
      <c r="E129" s="105"/>
      <c r="F129" s="106"/>
      <c r="G129" s="106"/>
    </row>
    <row r="130" spans="1:7" s="107" customFormat="1" ht="15" hidden="1" outlineLevel="1">
      <c r="A130" s="96" t="str">
        <f t="shared" si="50"/>
        <v>E.1.2.5.S.1.1.3.1</v>
      </c>
      <c r="B130" s="136" t="s">
        <v>906</v>
      </c>
      <c r="C130" s="141" t="s">
        <v>591</v>
      </c>
      <c r="D130" s="140" t="s">
        <v>90</v>
      </c>
      <c r="E130" s="105">
        <v>1</v>
      </c>
      <c r="F130" s="106"/>
      <c r="G130" s="106">
        <f aca="true" t="shared" si="53" ref="G130">E130*F130</f>
        <v>0</v>
      </c>
    </row>
    <row r="131" spans="1:7" s="107" customFormat="1" ht="15" hidden="1" outlineLevel="1">
      <c r="A131" s="96" t="str">
        <f t="shared" si="50"/>
        <v>E.1.2.5.S.1.1.3.2</v>
      </c>
      <c r="B131" s="136" t="s">
        <v>987</v>
      </c>
      <c r="C131" s="141" t="s">
        <v>138</v>
      </c>
      <c r="D131" s="140" t="s">
        <v>90</v>
      </c>
      <c r="E131" s="105">
        <v>2</v>
      </c>
      <c r="F131" s="106"/>
      <c r="G131" s="106">
        <f t="shared" si="51"/>
        <v>0</v>
      </c>
    </row>
    <row r="132" spans="1:7" s="107" customFormat="1" ht="15" hidden="1" outlineLevel="1">
      <c r="A132" s="96" t="str">
        <f t="shared" si="50"/>
        <v>E.1.2.5.S.1.1.4</v>
      </c>
      <c r="B132" s="136" t="s">
        <v>432</v>
      </c>
      <c r="C132" s="196" t="s">
        <v>973</v>
      </c>
      <c r="D132" s="140"/>
      <c r="E132" s="105"/>
      <c r="F132" s="106"/>
      <c r="G132" s="106"/>
    </row>
    <row r="133" spans="1:7" s="107" customFormat="1" ht="15" hidden="1" outlineLevel="1">
      <c r="A133" s="96" t="str">
        <f t="shared" si="50"/>
        <v>E.1.2.5.S.1.1.4.1</v>
      </c>
      <c r="B133" s="136" t="s">
        <v>907</v>
      </c>
      <c r="C133" s="141" t="s">
        <v>548</v>
      </c>
      <c r="D133" s="140" t="s">
        <v>90</v>
      </c>
      <c r="E133" s="105">
        <v>1</v>
      </c>
      <c r="F133" s="106"/>
      <c r="G133" s="106">
        <f aca="true" t="shared" si="54" ref="G133">E133*F133</f>
        <v>0</v>
      </c>
    </row>
    <row r="134" spans="1:7" s="107" customFormat="1" ht="15" hidden="1" outlineLevel="1">
      <c r="A134" s="96" t="str">
        <f t="shared" si="50"/>
        <v>E.1.2.5.S.1.2</v>
      </c>
      <c r="B134" s="136" t="s">
        <v>218</v>
      </c>
      <c r="C134" s="195" t="s">
        <v>101</v>
      </c>
      <c r="D134" s="140"/>
      <c r="E134" s="105"/>
      <c r="F134" s="106"/>
      <c r="G134" s="106"/>
    </row>
    <row r="135" spans="1:7" s="107" customFormat="1" ht="15" hidden="1" outlineLevel="1">
      <c r="A135" s="96" t="str">
        <f t="shared" si="50"/>
        <v>E.1.2.5.S.1.2.1</v>
      </c>
      <c r="B135" s="136" t="s">
        <v>279</v>
      </c>
      <c r="C135" s="196" t="s">
        <v>129</v>
      </c>
      <c r="D135" s="140"/>
      <c r="E135" s="105"/>
      <c r="F135" s="106"/>
      <c r="G135" s="106"/>
    </row>
    <row r="136" spans="1:7" s="107" customFormat="1" ht="15" hidden="1" outlineLevel="1">
      <c r="A136" s="96" t="str">
        <f t="shared" si="50"/>
        <v>E.1.2.5.S.1.2.1.1</v>
      </c>
      <c r="B136" s="136" t="s">
        <v>908</v>
      </c>
      <c r="C136" s="141" t="s">
        <v>561</v>
      </c>
      <c r="D136" s="140" t="s">
        <v>90</v>
      </c>
      <c r="E136" s="105">
        <v>1</v>
      </c>
      <c r="F136" s="106"/>
      <c r="G136" s="106">
        <f aca="true" t="shared" si="55" ref="G136">E136*F136</f>
        <v>0</v>
      </c>
    </row>
    <row r="137" spans="1:7" s="107" customFormat="1" ht="15" hidden="1" outlineLevel="1">
      <c r="A137" s="96" t="str">
        <f t="shared" si="50"/>
        <v>E.1.2.5.S.1.2.2</v>
      </c>
      <c r="B137" s="136" t="s">
        <v>280</v>
      </c>
      <c r="C137" s="196" t="s">
        <v>133</v>
      </c>
      <c r="D137" s="140"/>
      <c r="E137" s="105"/>
      <c r="F137" s="106"/>
      <c r="G137" s="106"/>
    </row>
    <row r="138" spans="1:7" s="107" customFormat="1" ht="15" hidden="1" outlineLevel="1">
      <c r="A138" s="96" t="str">
        <f t="shared" si="50"/>
        <v>E.1.2.5.S.1.2.2.1</v>
      </c>
      <c r="B138" s="136" t="s">
        <v>909</v>
      </c>
      <c r="C138" s="141" t="s">
        <v>586</v>
      </c>
      <c r="D138" s="140" t="s">
        <v>90</v>
      </c>
      <c r="E138" s="105">
        <v>1</v>
      </c>
      <c r="F138" s="106"/>
      <c r="G138" s="106">
        <f aca="true" t="shared" si="56" ref="G138">E138*F138</f>
        <v>0</v>
      </c>
    </row>
    <row r="139" spans="1:7" s="107" customFormat="1" ht="15" hidden="1" outlineLevel="1">
      <c r="A139" s="96" t="str">
        <f t="shared" si="50"/>
        <v>E.1.2.5.S.1.2.3</v>
      </c>
      <c r="B139" s="136" t="s">
        <v>281</v>
      </c>
      <c r="C139" s="196" t="s">
        <v>132</v>
      </c>
      <c r="D139" s="140"/>
      <c r="E139" s="105"/>
      <c r="F139" s="106"/>
      <c r="G139" s="106"/>
    </row>
    <row r="140" spans="1:7" s="107" customFormat="1" ht="15" hidden="1" outlineLevel="1">
      <c r="A140" s="96" t="str">
        <f t="shared" si="50"/>
        <v>E.1.2.5.S.1.2.3.1</v>
      </c>
      <c r="B140" s="136" t="s">
        <v>910</v>
      </c>
      <c r="C140" s="141" t="s">
        <v>591</v>
      </c>
      <c r="D140" s="140" t="s">
        <v>90</v>
      </c>
      <c r="E140" s="105">
        <v>1</v>
      </c>
      <c r="F140" s="106"/>
      <c r="G140" s="106">
        <f aca="true" t="shared" si="57" ref="G140">E140*F140</f>
        <v>0</v>
      </c>
    </row>
    <row r="141" spans="1:7" s="107" customFormat="1" ht="15" hidden="1" outlineLevel="1">
      <c r="A141" s="96" t="str">
        <f t="shared" si="50"/>
        <v>E.1.2.5.S.1.2.4</v>
      </c>
      <c r="B141" s="136" t="s">
        <v>433</v>
      </c>
      <c r="C141" s="196" t="s">
        <v>973</v>
      </c>
      <c r="D141" s="140"/>
      <c r="E141" s="105"/>
      <c r="F141" s="106"/>
      <c r="G141" s="106"/>
    </row>
    <row r="142" spans="1:7" s="107" customFormat="1" ht="15" hidden="1" outlineLevel="1">
      <c r="A142" s="96" t="str">
        <f t="shared" si="50"/>
        <v>E.1.2.5.S.1.2.4.1</v>
      </c>
      <c r="B142" s="136" t="s">
        <v>911</v>
      </c>
      <c r="C142" s="141" t="s">
        <v>548</v>
      </c>
      <c r="D142" s="140" t="s">
        <v>90</v>
      </c>
      <c r="E142" s="105">
        <v>1</v>
      </c>
      <c r="F142" s="106"/>
      <c r="G142" s="106">
        <f aca="true" t="shared" si="58" ref="G142">E142*F142</f>
        <v>0</v>
      </c>
    </row>
    <row r="143" spans="1:7" s="107" customFormat="1" ht="15" hidden="1" outlineLevel="1">
      <c r="A143" s="96" t="str">
        <f t="shared" si="50"/>
        <v>E.1.2.5.S.1.2.5</v>
      </c>
      <c r="B143" s="136" t="s">
        <v>912</v>
      </c>
      <c r="C143" s="196" t="s">
        <v>913</v>
      </c>
      <c r="D143" s="140"/>
      <c r="E143" s="105"/>
      <c r="F143" s="106"/>
      <c r="G143" s="106"/>
    </row>
    <row r="144" spans="1:7" s="107" customFormat="1" ht="15" hidden="1" outlineLevel="1">
      <c r="A144" s="96" t="str">
        <f t="shared" si="50"/>
        <v>E.1.2.5.S.1.2.5.1</v>
      </c>
      <c r="B144" s="136" t="s">
        <v>914</v>
      </c>
      <c r="C144" s="141" t="s">
        <v>915</v>
      </c>
      <c r="D144" s="140" t="s">
        <v>90</v>
      </c>
      <c r="E144" s="105">
        <v>2</v>
      </c>
      <c r="F144" s="106"/>
      <c r="G144" s="106">
        <f aca="true" t="shared" si="59" ref="G144">E144*F144</f>
        <v>0</v>
      </c>
    </row>
    <row r="145" spans="1:7" s="107" customFormat="1" ht="76.5" hidden="1" outlineLevel="1">
      <c r="A145" s="96" t="str">
        <f t="shared" si="50"/>
        <v>E.1.2.5.S.2</v>
      </c>
      <c r="B145" s="136" t="s">
        <v>198</v>
      </c>
      <c r="C145" s="110" t="s">
        <v>1672</v>
      </c>
      <c r="D145" s="111"/>
      <c r="E145" s="105"/>
      <c r="F145" s="106"/>
      <c r="G145" s="106"/>
    </row>
    <row r="146" spans="1:7" s="107" customFormat="1" ht="15" hidden="1" outlineLevel="1">
      <c r="A146" s="96" t="str">
        <f t="shared" si="50"/>
        <v>E.1.2.5.S.2.1</v>
      </c>
      <c r="B146" s="136" t="s">
        <v>219</v>
      </c>
      <c r="C146" s="195" t="s">
        <v>100</v>
      </c>
      <c r="D146" s="140"/>
      <c r="E146" s="105"/>
      <c r="F146" s="106"/>
      <c r="G146" s="106"/>
    </row>
    <row r="147" spans="1:7" s="107" customFormat="1" ht="15" hidden="1" outlineLevel="1">
      <c r="A147" s="96" t="str">
        <f t="shared" si="50"/>
        <v>E.1.2.5.S.2.1.1</v>
      </c>
      <c r="B147" s="136" t="s">
        <v>220</v>
      </c>
      <c r="C147" s="137" t="s">
        <v>140</v>
      </c>
      <c r="D147" s="111"/>
      <c r="E147" s="105"/>
      <c r="F147" s="106"/>
      <c r="G147" s="106"/>
    </row>
    <row r="148" spans="1:7" s="107" customFormat="1" ht="15" hidden="1" outlineLevel="1">
      <c r="A148" s="96" t="str">
        <f t="shared" si="50"/>
        <v>E.1.2.5.S.2.1.1.1</v>
      </c>
      <c r="B148" s="136" t="s">
        <v>357</v>
      </c>
      <c r="C148" s="110" t="s">
        <v>103</v>
      </c>
      <c r="D148" s="140" t="s">
        <v>90</v>
      </c>
      <c r="E148" s="105">
        <v>2</v>
      </c>
      <c r="F148" s="106"/>
      <c r="G148" s="106">
        <f aca="true" t="shared" si="60" ref="G148:G149">E148*F148</f>
        <v>0</v>
      </c>
    </row>
    <row r="149" spans="1:7" s="107" customFormat="1" ht="15" hidden="1" outlineLevel="1">
      <c r="A149" s="96" t="str">
        <f t="shared" si="50"/>
        <v>E.1.2.5.S.2.1.1.2</v>
      </c>
      <c r="B149" s="136" t="s">
        <v>358</v>
      </c>
      <c r="C149" s="110" t="s">
        <v>548</v>
      </c>
      <c r="D149" s="140" t="s">
        <v>90</v>
      </c>
      <c r="E149" s="105">
        <v>1</v>
      </c>
      <c r="F149" s="106"/>
      <c r="G149" s="106">
        <f t="shared" si="60"/>
        <v>0</v>
      </c>
    </row>
    <row r="150" spans="1:7" s="107" customFormat="1" ht="15" hidden="1" outlineLevel="1">
      <c r="A150" s="96" t="str">
        <f t="shared" si="50"/>
        <v>E.1.2.5.S.2.1.2</v>
      </c>
      <c r="B150" s="136" t="s">
        <v>221</v>
      </c>
      <c r="C150" s="137" t="s">
        <v>142</v>
      </c>
      <c r="D150" s="111"/>
      <c r="E150" s="105"/>
      <c r="F150" s="106"/>
      <c r="G150" s="106"/>
    </row>
    <row r="151" spans="1:7" s="107" customFormat="1" ht="15" hidden="1" outlineLevel="1">
      <c r="A151" s="96" t="str">
        <f t="shared" si="50"/>
        <v>E.1.2.5.S.2.1.2.1</v>
      </c>
      <c r="B151" s="136" t="s">
        <v>359</v>
      </c>
      <c r="C151" s="110" t="s">
        <v>104</v>
      </c>
      <c r="D151" s="140" t="s">
        <v>90</v>
      </c>
      <c r="E151" s="105">
        <v>1</v>
      </c>
      <c r="F151" s="106"/>
      <c r="G151" s="106">
        <f aca="true" t="shared" si="61" ref="G151:G152">E151*F151</f>
        <v>0</v>
      </c>
    </row>
    <row r="152" spans="1:7" s="107" customFormat="1" ht="15" hidden="1" outlineLevel="1">
      <c r="A152" s="96" t="str">
        <f t="shared" si="50"/>
        <v>E.1.2.5.S.2.1.2.2</v>
      </c>
      <c r="B152" s="136" t="s">
        <v>360</v>
      </c>
      <c r="C152" s="110" t="s">
        <v>548</v>
      </c>
      <c r="D152" s="140" t="s">
        <v>90</v>
      </c>
      <c r="E152" s="105">
        <v>1</v>
      </c>
      <c r="F152" s="106"/>
      <c r="G152" s="106">
        <f t="shared" si="61"/>
        <v>0</v>
      </c>
    </row>
    <row r="153" spans="1:7" s="107" customFormat="1" ht="15" hidden="1" outlineLevel="1">
      <c r="A153" s="96" t="str">
        <f t="shared" si="50"/>
        <v>E.1.2.5.S.2.1.3</v>
      </c>
      <c r="B153" s="136" t="s">
        <v>549</v>
      </c>
      <c r="C153" s="137" t="s">
        <v>916</v>
      </c>
      <c r="D153" s="268"/>
      <c r="E153" s="105"/>
      <c r="F153" s="106"/>
      <c r="G153" s="106"/>
    </row>
    <row r="154" spans="1:7" s="107" customFormat="1" ht="15" hidden="1" outlineLevel="1">
      <c r="A154" s="96" t="str">
        <f t="shared" si="50"/>
        <v>E.1.2.5.S.2.1.3.1</v>
      </c>
      <c r="B154" s="136" t="s">
        <v>551</v>
      </c>
      <c r="C154" s="110" t="s">
        <v>103</v>
      </c>
      <c r="D154" s="140" t="s">
        <v>90</v>
      </c>
      <c r="E154" s="105">
        <v>1</v>
      </c>
      <c r="F154" s="106"/>
      <c r="G154" s="106">
        <f aca="true" t="shared" si="62" ref="G154">E154*F154</f>
        <v>0</v>
      </c>
    </row>
    <row r="155" spans="1:7" s="107" customFormat="1" ht="15" hidden="1" outlineLevel="1">
      <c r="A155" s="96" t="str">
        <f t="shared" si="50"/>
        <v>E.1.2.5.S.2.1.4</v>
      </c>
      <c r="B155" s="136" t="s">
        <v>552</v>
      </c>
      <c r="C155" s="137" t="s">
        <v>917</v>
      </c>
      <c r="D155" s="268"/>
      <c r="E155" s="105"/>
      <c r="F155" s="106"/>
      <c r="G155" s="106"/>
    </row>
    <row r="156" spans="1:7" s="107" customFormat="1" ht="15" hidden="1" outlineLevel="1">
      <c r="A156" s="96" t="str">
        <f t="shared" si="50"/>
        <v>E.1.2.5.S.2.1.4.1</v>
      </c>
      <c r="B156" s="136" t="s">
        <v>554</v>
      </c>
      <c r="C156" s="110" t="s">
        <v>103</v>
      </c>
      <c r="D156" s="140" t="s">
        <v>90</v>
      </c>
      <c r="E156" s="105">
        <v>1</v>
      </c>
      <c r="F156" s="106"/>
      <c r="G156" s="106">
        <f aca="true" t="shared" si="63" ref="G156">E156*F156</f>
        <v>0</v>
      </c>
    </row>
    <row r="157" spans="1:7" s="107" customFormat="1" ht="15" hidden="1" outlineLevel="1">
      <c r="A157" s="96" t="str">
        <f t="shared" si="50"/>
        <v>E.1.2.5.S.2.1.5</v>
      </c>
      <c r="B157" s="136" t="s">
        <v>556</v>
      </c>
      <c r="C157" s="137" t="s">
        <v>918</v>
      </c>
      <c r="D157" s="111"/>
      <c r="E157" s="105"/>
      <c r="F157" s="106"/>
      <c r="G157" s="106"/>
    </row>
    <row r="158" spans="1:7" s="107" customFormat="1" ht="15" hidden="1" outlineLevel="1">
      <c r="A158" s="96" t="str">
        <f t="shared" si="50"/>
        <v>E.1.2.5.S.2.1.5.1</v>
      </c>
      <c r="B158" s="136" t="s">
        <v>558</v>
      </c>
      <c r="C158" s="110" t="s">
        <v>104</v>
      </c>
      <c r="D158" s="140" t="s">
        <v>90</v>
      </c>
      <c r="E158" s="105">
        <v>1</v>
      </c>
      <c r="F158" s="106"/>
      <c r="G158" s="106">
        <f aca="true" t="shared" si="64" ref="G158">E158*F158</f>
        <v>0</v>
      </c>
    </row>
    <row r="159" spans="1:7" s="107" customFormat="1" ht="15" hidden="1" outlineLevel="1">
      <c r="A159" s="96" t="str">
        <f t="shared" si="50"/>
        <v>E.1.2.5.S.2.2</v>
      </c>
      <c r="B159" s="136" t="s">
        <v>278</v>
      </c>
      <c r="C159" s="195" t="s">
        <v>101</v>
      </c>
      <c r="D159" s="140"/>
      <c r="E159" s="105"/>
      <c r="F159" s="106"/>
      <c r="G159" s="106"/>
    </row>
    <row r="160" spans="1:7" s="107" customFormat="1" ht="15" hidden="1" outlineLevel="1">
      <c r="A160" s="96" t="str">
        <f t="shared" si="50"/>
        <v>E.1.2.5.S.2.2.1</v>
      </c>
      <c r="B160" s="136" t="s">
        <v>919</v>
      </c>
      <c r="C160" s="137" t="s">
        <v>140</v>
      </c>
      <c r="D160" s="111"/>
      <c r="E160" s="105"/>
      <c r="F160" s="106"/>
      <c r="G160" s="106"/>
    </row>
    <row r="161" spans="1:7" s="107" customFormat="1" ht="15" hidden="1" outlineLevel="1">
      <c r="A161" s="96" t="str">
        <f t="shared" si="50"/>
        <v>E.1.2.5.S.2.2.1.1</v>
      </c>
      <c r="B161" s="136" t="s">
        <v>920</v>
      </c>
      <c r="C161" s="110" t="s">
        <v>548</v>
      </c>
      <c r="D161" s="140" t="s">
        <v>90</v>
      </c>
      <c r="E161" s="105">
        <v>2</v>
      </c>
      <c r="F161" s="106"/>
      <c r="G161" s="106">
        <f aca="true" t="shared" si="65" ref="G161">E161*F161</f>
        <v>0</v>
      </c>
    </row>
    <row r="162" spans="1:7" s="107" customFormat="1" ht="15" hidden="1" outlineLevel="1">
      <c r="A162" s="96" t="str">
        <f t="shared" si="50"/>
        <v>E.1.2.5.S.2.2.2</v>
      </c>
      <c r="B162" s="136" t="s">
        <v>922</v>
      </c>
      <c r="C162" s="137" t="s">
        <v>142</v>
      </c>
      <c r="D162" s="111"/>
      <c r="E162" s="105"/>
      <c r="F162" s="106"/>
      <c r="G162" s="106"/>
    </row>
    <row r="163" spans="1:7" s="107" customFormat="1" ht="15" hidden="1" outlineLevel="1">
      <c r="A163" s="96" t="str">
        <f t="shared" si="50"/>
        <v>E.1.2.5.S.2.2.2.1</v>
      </c>
      <c r="B163" s="136" t="s">
        <v>923</v>
      </c>
      <c r="C163" s="110" t="s">
        <v>548</v>
      </c>
      <c r="D163" s="140" t="s">
        <v>90</v>
      </c>
      <c r="E163" s="105">
        <v>1</v>
      </c>
      <c r="F163" s="106"/>
      <c r="G163" s="106">
        <f aca="true" t="shared" si="66" ref="G163">E163*F163</f>
        <v>0</v>
      </c>
    </row>
    <row r="164" spans="1:7" s="107" customFormat="1" ht="15" hidden="1" outlineLevel="1">
      <c r="A164" s="96" t="str">
        <f t="shared" si="50"/>
        <v>E.1.2.5.S.2.2.3</v>
      </c>
      <c r="B164" s="136" t="s">
        <v>924</v>
      </c>
      <c r="C164" s="137" t="s">
        <v>925</v>
      </c>
      <c r="D164" s="268"/>
      <c r="E164" s="105"/>
      <c r="F164" s="106"/>
      <c r="G164" s="106"/>
    </row>
    <row r="165" spans="1:7" s="107" customFormat="1" ht="15" hidden="1" outlineLevel="1">
      <c r="A165" s="96" t="str">
        <f t="shared" si="50"/>
        <v>E.1.2.5.S.2.2.3.1</v>
      </c>
      <c r="B165" s="136" t="s">
        <v>926</v>
      </c>
      <c r="C165" s="110" t="s">
        <v>548</v>
      </c>
      <c r="D165" s="140" t="s">
        <v>90</v>
      </c>
      <c r="E165" s="105">
        <v>1</v>
      </c>
      <c r="F165" s="106"/>
      <c r="G165" s="106">
        <f aca="true" t="shared" si="67" ref="G165">E165*F165</f>
        <v>0</v>
      </c>
    </row>
    <row r="166" spans="1:7" s="107" customFormat="1" ht="15" hidden="1" outlineLevel="1">
      <c r="A166" s="96" t="str">
        <f t="shared" si="50"/>
        <v>E.1.2.5.S.2.2.4</v>
      </c>
      <c r="B166" s="136" t="s">
        <v>927</v>
      </c>
      <c r="C166" s="137" t="s">
        <v>2033</v>
      </c>
      <c r="D166" s="268"/>
      <c r="E166" s="105"/>
      <c r="F166" s="106"/>
      <c r="G166" s="106"/>
    </row>
    <row r="167" spans="1:7" s="107" customFormat="1" ht="15" hidden="1" outlineLevel="1">
      <c r="A167" s="96" t="str">
        <f t="shared" si="50"/>
        <v>E.1.2.5.S.2.2.4.1</v>
      </c>
      <c r="B167" s="136" t="s">
        <v>928</v>
      </c>
      <c r="C167" s="110" t="s">
        <v>548</v>
      </c>
      <c r="D167" s="140" t="s">
        <v>90</v>
      </c>
      <c r="E167" s="105">
        <v>1</v>
      </c>
      <c r="F167" s="106"/>
      <c r="G167" s="106">
        <f aca="true" t="shared" si="68" ref="G167">E167*F167</f>
        <v>0</v>
      </c>
    </row>
    <row r="168" spans="1:7" s="107" customFormat="1" ht="51" hidden="1" outlineLevel="1">
      <c r="A168" s="96" t="str">
        <f t="shared" si="50"/>
        <v>E.1.2.5.S.3</v>
      </c>
      <c r="B168" s="136" t="s">
        <v>199</v>
      </c>
      <c r="C168" s="154" t="s">
        <v>1660</v>
      </c>
      <c r="D168" s="126" t="s">
        <v>22</v>
      </c>
      <c r="E168" s="105">
        <v>1.4</v>
      </c>
      <c r="F168" s="129"/>
      <c r="G168" s="106">
        <f>E168*F168</f>
        <v>0</v>
      </c>
    </row>
    <row r="169" spans="1:7" s="107" customFormat="1" ht="51" hidden="1" outlineLevel="1">
      <c r="A169" s="96" t="str">
        <f t="shared" si="50"/>
        <v>E.1.2.5.S.4</v>
      </c>
      <c r="B169" s="136" t="s">
        <v>200</v>
      </c>
      <c r="C169" s="154" t="s">
        <v>1661</v>
      </c>
      <c r="D169" s="111"/>
      <c r="E169" s="105"/>
      <c r="F169" s="106"/>
      <c r="G169" s="106"/>
    </row>
    <row r="170" spans="1:7" s="107" customFormat="1" ht="15" hidden="1" outlineLevel="1">
      <c r="A170" s="96" t="str">
        <f t="shared" si="50"/>
        <v>E.1.2.5.S.4.1</v>
      </c>
      <c r="B170" s="136" t="s">
        <v>231</v>
      </c>
      <c r="C170" s="154" t="s">
        <v>929</v>
      </c>
      <c r="D170" s="140" t="s">
        <v>90</v>
      </c>
      <c r="E170" s="105">
        <v>2</v>
      </c>
      <c r="F170" s="106"/>
      <c r="G170" s="106">
        <f aca="true" t="shared" si="69" ref="G170:G173">E170*F170</f>
        <v>0</v>
      </c>
    </row>
    <row r="171" spans="1:7" s="107" customFormat="1" ht="15" hidden="1" outlineLevel="1">
      <c r="A171" s="96" t="str">
        <f t="shared" si="50"/>
        <v>E.1.2.5.S.4.2</v>
      </c>
      <c r="B171" s="136" t="s">
        <v>277</v>
      </c>
      <c r="C171" s="154" t="s">
        <v>930</v>
      </c>
      <c r="D171" s="140" t="s">
        <v>90</v>
      </c>
      <c r="E171" s="105">
        <v>1</v>
      </c>
      <c r="F171" s="106"/>
      <c r="G171" s="106">
        <f t="shared" si="69"/>
        <v>0</v>
      </c>
    </row>
    <row r="172" spans="1:7" s="107" customFormat="1" ht="15" hidden="1" outlineLevel="1">
      <c r="A172" s="96" t="str">
        <f t="shared" si="50"/>
        <v>E.1.2.5.S.4.3</v>
      </c>
      <c r="B172" s="136" t="s">
        <v>395</v>
      </c>
      <c r="C172" s="154" t="s">
        <v>931</v>
      </c>
      <c r="D172" s="140" t="s">
        <v>90</v>
      </c>
      <c r="E172" s="105">
        <v>2</v>
      </c>
      <c r="F172" s="106"/>
      <c r="G172" s="106">
        <f t="shared" si="69"/>
        <v>0</v>
      </c>
    </row>
    <row r="173" spans="1:7" s="107" customFormat="1" ht="76.5" hidden="1" outlineLevel="1">
      <c r="A173" s="96" t="str">
        <f t="shared" si="50"/>
        <v>E.1.2.5.S.5</v>
      </c>
      <c r="B173" s="136" t="s">
        <v>204</v>
      </c>
      <c r="C173" s="141" t="s">
        <v>1662</v>
      </c>
      <c r="D173" s="140" t="s">
        <v>90</v>
      </c>
      <c r="E173" s="105">
        <v>1</v>
      </c>
      <c r="F173" s="106"/>
      <c r="G173" s="106">
        <f t="shared" si="69"/>
        <v>0</v>
      </c>
    </row>
    <row r="174" spans="1:7" s="107" customFormat="1" ht="140.25" hidden="1" outlineLevel="1">
      <c r="A174" s="96" t="str">
        <f t="shared" si="50"/>
        <v>E.1.2.5.S.6</v>
      </c>
      <c r="B174" s="136" t="s">
        <v>205</v>
      </c>
      <c r="C174" s="113" t="s">
        <v>1951</v>
      </c>
      <c r="D174" s="126"/>
      <c r="E174" s="105"/>
      <c r="F174" s="106"/>
      <c r="G174" s="106"/>
    </row>
    <row r="175" spans="1:7" s="107" customFormat="1" ht="15" hidden="1" outlineLevel="1">
      <c r="A175" s="96" t="str">
        <f t="shared" si="50"/>
        <v>E.1.2.5.S.6.1</v>
      </c>
      <c r="B175" s="136" t="s">
        <v>334</v>
      </c>
      <c r="C175" s="113" t="s">
        <v>152</v>
      </c>
      <c r="D175" s="126"/>
      <c r="E175" s="105"/>
      <c r="F175" s="106"/>
      <c r="G175" s="106"/>
    </row>
    <row r="176" spans="1:7" s="107" customFormat="1" ht="15" hidden="1" outlineLevel="1">
      <c r="A176" s="96" t="str">
        <f t="shared" si="50"/>
        <v>E.1.2.5.S.6.1.1</v>
      </c>
      <c r="B176" s="136" t="s">
        <v>385</v>
      </c>
      <c r="C176" s="133" t="s">
        <v>156</v>
      </c>
      <c r="D176" s="140" t="s">
        <v>90</v>
      </c>
      <c r="E176" s="105">
        <v>2</v>
      </c>
      <c r="F176" s="106"/>
      <c r="G176" s="106">
        <f aca="true" t="shared" si="70" ref="G176">E176*F176</f>
        <v>0</v>
      </c>
    </row>
    <row r="177" spans="1:7" s="95" customFormat="1" ht="15" collapsed="1">
      <c r="A177" s="88" t="str">
        <f aca="true" t="shared" si="71" ref="A177">B177</f>
        <v>E.1.2.6</v>
      </c>
      <c r="B177" s="89" t="s">
        <v>988</v>
      </c>
      <c r="C177" s="160" t="s">
        <v>114</v>
      </c>
      <c r="D177" s="161"/>
      <c r="E177" s="92"/>
      <c r="F177" s="93"/>
      <c r="G177" s="94"/>
    </row>
    <row r="178" spans="1:7" s="107" customFormat="1" ht="127.5" hidden="1" outlineLevel="1">
      <c r="A178" s="96" t="str">
        <f>""&amp;$B$177&amp;"."&amp;B178&amp;""</f>
        <v>E.1.2.6.S.1</v>
      </c>
      <c r="B178" s="136" t="s">
        <v>197</v>
      </c>
      <c r="C178" s="110" t="s">
        <v>177</v>
      </c>
      <c r="D178" s="111"/>
      <c r="E178" s="105"/>
      <c r="F178" s="106"/>
      <c r="G178" s="197"/>
    </row>
    <row r="179" spans="1:7" s="107" customFormat="1" ht="15" hidden="1" outlineLevel="1">
      <c r="A179" s="96" t="str">
        <f aca="true" t="shared" si="72" ref="A179:A183">""&amp;$B$177&amp;"."&amp;B179&amp;""</f>
        <v>E.1.2.6.S.1.1</v>
      </c>
      <c r="B179" s="136" t="s">
        <v>217</v>
      </c>
      <c r="C179" s="110" t="s">
        <v>118</v>
      </c>
      <c r="D179" s="111" t="s">
        <v>90</v>
      </c>
      <c r="E179" s="105">
        <v>13</v>
      </c>
      <c r="F179" s="106"/>
      <c r="G179" s="106">
        <f aca="true" t="shared" si="73" ref="G179:G181">E179*F179</f>
        <v>0</v>
      </c>
    </row>
    <row r="180" spans="1:7" s="107" customFormat="1" ht="15" hidden="1" outlineLevel="1">
      <c r="A180" s="96" t="str">
        <f t="shared" si="72"/>
        <v>E.1.2.6.S.1.2</v>
      </c>
      <c r="B180" s="136" t="s">
        <v>218</v>
      </c>
      <c r="C180" s="110" t="s">
        <v>380</v>
      </c>
      <c r="D180" s="111" t="s">
        <v>90</v>
      </c>
      <c r="E180" s="105">
        <v>6</v>
      </c>
      <c r="F180" s="106"/>
      <c r="G180" s="106">
        <f t="shared" si="73"/>
        <v>0</v>
      </c>
    </row>
    <row r="181" spans="1:7" s="107" customFormat="1" ht="15" hidden="1" outlineLevel="1">
      <c r="A181" s="96" t="str">
        <f t="shared" si="72"/>
        <v>E.1.2.6.S.1.3</v>
      </c>
      <c r="B181" s="136" t="s">
        <v>283</v>
      </c>
      <c r="C181" s="110" t="s">
        <v>379</v>
      </c>
      <c r="D181" s="111" t="s">
        <v>90</v>
      </c>
      <c r="E181" s="105">
        <v>15</v>
      </c>
      <c r="F181" s="106"/>
      <c r="G181" s="106">
        <f t="shared" si="73"/>
        <v>0</v>
      </c>
    </row>
    <row r="182" spans="1:7" s="107" customFormat="1" ht="216.75" hidden="1" outlineLevel="1">
      <c r="A182" s="96" t="str">
        <f t="shared" si="72"/>
        <v>E.1.2.6.S.2</v>
      </c>
      <c r="B182" s="136" t="s">
        <v>198</v>
      </c>
      <c r="C182" s="120" t="s">
        <v>1963</v>
      </c>
      <c r="D182" s="111"/>
      <c r="E182" s="105"/>
      <c r="F182" s="106"/>
      <c r="G182" s="106"/>
    </row>
    <row r="183" spans="1:7" s="107" customFormat="1" ht="15" hidden="1" outlineLevel="1">
      <c r="A183" s="96" t="str">
        <f t="shared" si="72"/>
        <v>E.1.2.6.S.2.1</v>
      </c>
      <c r="B183" s="136" t="s">
        <v>219</v>
      </c>
      <c r="C183" s="120" t="s">
        <v>458</v>
      </c>
      <c r="D183" s="111" t="s">
        <v>22</v>
      </c>
      <c r="E183" s="105">
        <v>15</v>
      </c>
      <c r="F183" s="106"/>
      <c r="G183" s="106">
        <f aca="true" t="shared" si="74" ref="G183">E183*F183</f>
        <v>0</v>
      </c>
    </row>
    <row r="184" spans="1:7" s="95" customFormat="1" ht="15" collapsed="1">
      <c r="A184" s="88" t="str">
        <f aca="true" t="shared" si="75" ref="A184">B184</f>
        <v>E.1.2.7</v>
      </c>
      <c r="B184" s="89" t="s">
        <v>989</v>
      </c>
      <c r="C184" s="164" t="s">
        <v>115</v>
      </c>
      <c r="D184" s="165"/>
      <c r="E184" s="92"/>
      <c r="F184" s="93"/>
      <c r="G184" s="94"/>
    </row>
    <row r="185" spans="1:7" s="107" customFormat="1" ht="153" hidden="1" outlineLevel="1">
      <c r="A185" s="96" t="str">
        <f>""&amp;$B$184&amp;"."&amp;B185&amp;""</f>
        <v>E.1.2.7.S.1</v>
      </c>
      <c r="B185" s="136" t="s">
        <v>197</v>
      </c>
      <c r="C185" s="141" t="s">
        <v>226</v>
      </c>
      <c r="D185" s="140"/>
      <c r="E185" s="105"/>
      <c r="F185" s="106"/>
      <c r="G185" s="106"/>
    </row>
    <row r="186" spans="1:7" s="107" customFormat="1" ht="15" hidden="1" outlineLevel="1">
      <c r="A186" s="96" t="str">
        <f aca="true" t="shared" si="76" ref="A186:A187">""&amp;$B$184&amp;"."&amp;B186&amp;""</f>
        <v>E.1.2.7.S.1.1</v>
      </c>
      <c r="B186" s="136" t="s">
        <v>217</v>
      </c>
      <c r="C186" s="138" t="s">
        <v>821</v>
      </c>
      <c r="D186" s="166" t="s">
        <v>22</v>
      </c>
      <c r="E186" s="167">
        <v>300</v>
      </c>
      <c r="F186" s="106"/>
      <c r="G186" s="106">
        <f aca="true" t="shared" si="77" ref="G186">E186*F186</f>
        <v>0</v>
      </c>
    </row>
    <row r="187" spans="1:7" s="107" customFormat="1" ht="76.5" hidden="1" outlineLevel="1">
      <c r="A187" s="96" t="str">
        <f t="shared" si="76"/>
        <v>E.1.2.7.S.2</v>
      </c>
      <c r="B187" s="136" t="s">
        <v>198</v>
      </c>
      <c r="C187" s="198" t="s">
        <v>179</v>
      </c>
      <c r="D187" s="140"/>
      <c r="E187" s="105"/>
      <c r="F187" s="106"/>
      <c r="G187" s="197"/>
    </row>
    <row r="188" spans="1:7" s="107" customFormat="1" ht="15" hidden="1" outlineLevel="1">
      <c r="A188" s="96" t="str">
        <f>""&amp;$B$184&amp;"."&amp;B188&amp;""</f>
        <v>E.1.2.7.S.2.1</v>
      </c>
      <c r="B188" s="136" t="s">
        <v>219</v>
      </c>
      <c r="C188" s="110" t="s">
        <v>990</v>
      </c>
      <c r="D188" s="140" t="s">
        <v>22</v>
      </c>
      <c r="E188" s="105">
        <v>300</v>
      </c>
      <c r="F188" s="106"/>
      <c r="G188" s="106">
        <f aca="true" t="shared" si="78" ref="G188">E188*F188</f>
        <v>0</v>
      </c>
    </row>
    <row r="189" spans="1:7" s="95" customFormat="1" ht="15" collapsed="1">
      <c r="A189" s="88" t="str">
        <f aca="true" t="shared" si="79" ref="A189">B189</f>
        <v>E.1.2.8</v>
      </c>
      <c r="B189" s="89" t="s">
        <v>991</v>
      </c>
      <c r="C189" s="90" t="s">
        <v>21</v>
      </c>
      <c r="D189" s="91"/>
      <c r="E189" s="92"/>
      <c r="F189" s="93"/>
      <c r="G189" s="94"/>
    </row>
    <row r="190" spans="1:7" s="107" customFormat="1" ht="76.5" hidden="1" outlineLevel="1">
      <c r="A190" s="96" t="str">
        <f>""&amp;$B$189&amp;"."&amp;B190&amp;""</f>
        <v>E.1.2.8.S.1</v>
      </c>
      <c r="B190" s="136" t="s">
        <v>197</v>
      </c>
      <c r="C190" s="110" t="s">
        <v>1236</v>
      </c>
      <c r="D190" s="171" t="s">
        <v>91</v>
      </c>
      <c r="E190" s="105">
        <v>1</v>
      </c>
      <c r="F190" s="172"/>
      <c r="G190" s="106">
        <f aca="true" t="shared" si="80" ref="G190:G191">E190*F190</f>
        <v>0</v>
      </c>
    </row>
    <row r="191" spans="1:7" s="107" customFormat="1" ht="51" hidden="1" outlineLevel="1">
      <c r="A191" s="96" t="str">
        <f aca="true" t="shared" si="81" ref="A191:A194">""&amp;$B$189&amp;"."&amp;B191&amp;""</f>
        <v>E.1.2.8.S.2</v>
      </c>
      <c r="B191" s="136" t="s">
        <v>198</v>
      </c>
      <c r="C191" s="148" t="s">
        <v>146</v>
      </c>
      <c r="D191" s="171" t="s">
        <v>91</v>
      </c>
      <c r="E191" s="105">
        <v>1</v>
      </c>
      <c r="F191" s="172"/>
      <c r="G191" s="106">
        <f t="shared" si="80"/>
        <v>0</v>
      </c>
    </row>
    <row r="192" spans="1:7" s="107" customFormat="1" ht="63.75" hidden="1" outlineLevel="1">
      <c r="A192" s="96" t="str">
        <f t="shared" si="81"/>
        <v>E.1.2.8.S.3</v>
      </c>
      <c r="B192" s="136" t="s">
        <v>199</v>
      </c>
      <c r="C192" s="125" t="s">
        <v>84</v>
      </c>
      <c r="D192" s="173"/>
      <c r="E192" s="105"/>
      <c r="F192" s="172"/>
      <c r="G192" s="172"/>
    </row>
    <row r="193" spans="1:7" s="107" customFormat="1" ht="15" hidden="1" outlineLevel="1">
      <c r="A193" s="96" t="str">
        <f t="shared" si="81"/>
        <v>E.1.2.8.S.3.1</v>
      </c>
      <c r="B193" s="136" t="s">
        <v>261</v>
      </c>
      <c r="C193" s="125" t="s">
        <v>85</v>
      </c>
      <c r="D193" s="173" t="s">
        <v>22</v>
      </c>
      <c r="E193" s="105">
        <v>8</v>
      </c>
      <c r="F193" s="172"/>
      <c r="G193" s="106">
        <f aca="true" t="shared" si="82" ref="G193:G194">E193*F193</f>
        <v>0</v>
      </c>
    </row>
    <row r="194" spans="1:7" s="107" customFormat="1" ht="178.5" hidden="1" outlineLevel="1">
      <c r="A194" s="96" t="str">
        <f t="shared" si="81"/>
        <v>E.1.2.8.S.4</v>
      </c>
      <c r="B194" s="136" t="s">
        <v>200</v>
      </c>
      <c r="C194" s="349" t="s">
        <v>1843</v>
      </c>
      <c r="D194" s="171" t="s">
        <v>91</v>
      </c>
      <c r="E194" s="105">
        <v>1</v>
      </c>
      <c r="F194" s="172"/>
      <c r="G194" s="106">
        <f t="shared" si="82"/>
        <v>0</v>
      </c>
    </row>
    <row r="195" spans="1:7" s="345" customFormat="1" ht="89.25" hidden="1" outlineLevel="1">
      <c r="A195" s="96" t="str">
        <f aca="true" t="shared" si="83" ref="A195">""&amp;$B$189&amp;"."&amp;B195&amp;""</f>
        <v>E.1.2.8.S.5</v>
      </c>
      <c r="B195" s="136" t="s">
        <v>204</v>
      </c>
      <c r="C195" s="349" t="s">
        <v>1844</v>
      </c>
      <c r="D195" s="171" t="s">
        <v>91</v>
      </c>
      <c r="E195" s="105">
        <v>1</v>
      </c>
      <c r="F195" s="172"/>
      <c r="G195" s="106">
        <f aca="true" t="shared" si="84" ref="G195">E195*F195</f>
        <v>0</v>
      </c>
    </row>
    <row r="196" spans="1:7" s="207" customFormat="1" ht="15" collapsed="1">
      <c r="A196" s="201"/>
      <c r="B196" s="202"/>
      <c r="C196" s="203"/>
      <c r="D196" s="204"/>
      <c r="E196" s="205"/>
      <c r="F196" s="206"/>
      <c r="G196" s="206"/>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44"/>
  <sheetViews>
    <sheetView workbookViewId="0" topLeftCell="A1"/>
  </sheetViews>
  <sheetFormatPr defaultColWidth="9.140625" defaultRowHeight="15"/>
  <cols>
    <col min="1" max="1" width="22.140625" style="1" customWidth="1"/>
    <col min="2" max="2" width="16.8515625" style="1" customWidth="1"/>
    <col min="3" max="3" width="12.8515625" style="1" customWidth="1"/>
    <col min="4" max="4" width="23.8515625" style="1" customWidth="1"/>
    <col min="5" max="5" width="17.140625" style="1" customWidth="1"/>
    <col min="6" max="6" width="14.28125" style="1" customWidth="1"/>
    <col min="7" max="7" width="13.140625" style="1" customWidth="1"/>
    <col min="8" max="8" width="12.8515625" style="1" customWidth="1"/>
    <col min="9" max="11" width="9.140625" style="1" customWidth="1"/>
    <col min="12" max="12" width="14.28125" style="1" customWidth="1"/>
    <col min="13" max="13" width="24.7109375" style="1" customWidth="1"/>
    <col min="14" max="15" width="9.140625" style="1" customWidth="1"/>
    <col min="16" max="16" width="12.28125" style="1" customWidth="1"/>
    <col min="17" max="17" width="15.140625" style="1" customWidth="1"/>
    <col min="18" max="18" width="14.140625" style="1" customWidth="1"/>
    <col min="19" max="16384" width="9.140625" style="1" customWidth="1"/>
  </cols>
  <sheetData>
    <row r="1" s="2" customFormat="1" ht="12.75"/>
    <row r="2" s="2" customFormat="1" ht="15"/>
    <row r="3" spans="1:8" s="2" customFormat="1" ht="15">
      <c r="A3" s="500" t="s">
        <v>57</v>
      </c>
      <c r="B3" s="500"/>
      <c r="C3" s="500"/>
      <c r="D3" s="500"/>
      <c r="E3" s="500"/>
      <c r="F3" s="500"/>
      <c r="G3" s="500"/>
      <c r="H3" s="500"/>
    </row>
    <row r="4" spans="3:4" s="2" customFormat="1" ht="15">
      <c r="C4" s="2" t="s">
        <v>58</v>
      </c>
      <c r="D4" s="2" t="s">
        <v>59</v>
      </c>
    </row>
    <row r="5" spans="1:4" s="2" customFormat="1" ht="15">
      <c r="A5" s="501" t="s">
        <v>60</v>
      </c>
      <c r="B5" s="501"/>
      <c r="C5" s="3">
        <v>16</v>
      </c>
      <c r="D5" s="2">
        <v>16</v>
      </c>
    </row>
    <row r="6" spans="1:16" s="2" customFormat="1" ht="27.4" customHeight="1">
      <c r="A6" s="502" t="s">
        <v>61</v>
      </c>
      <c r="B6" s="502"/>
      <c r="C6" s="4">
        <v>1</v>
      </c>
      <c r="D6" s="2">
        <v>19</v>
      </c>
      <c r="F6" s="2" t="s">
        <v>62</v>
      </c>
      <c r="G6" s="2" t="s">
        <v>63</v>
      </c>
      <c r="L6" s="502" t="s">
        <v>64</v>
      </c>
      <c r="M6" s="502"/>
      <c r="P6" s="2" t="s">
        <v>65</v>
      </c>
    </row>
    <row r="7" spans="6:13" s="2" customFormat="1" ht="31.5" customHeight="1">
      <c r="F7" s="4" t="s">
        <v>66</v>
      </c>
      <c r="G7" s="5">
        <v>0.22</v>
      </c>
      <c r="K7" s="4"/>
      <c r="L7" s="6" t="s">
        <v>67</v>
      </c>
      <c r="M7" s="7" t="s">
        <v>68</v>
      </c>
    </row>
    <row r="8" spans="1:13" s="2" customFormat="1" ht="15">
      <c r="A8" s="2" t="s">
        <v>69</v>
      </c>
      <c r="B8" s="8" t="s">
        <v>70</v>
      </c>
      <c r="K8" s="4"/>
      <c r="L8" s="6"/>
      <c r="M8" s="7" t="s">
        <v>71</v>
      </c>
    </row>
    <row r="9" spans="1:13" s="2" customFormat="1" ht="29.25" customHeight="1">
      <c r="A9" s="9" t="s">
        <v>72</v>
      </c>
      <c r="B9" s="9" t="s">
        <v>73</v>
      </c>
      <c r="C9" s="9" t="s">
        <v>67</v>
      </c>
      <c r="D9" s="10" t="s">
        <v>74</v>
      </c>
      <c r="E9" s="11" t="s">
        <v>75</v>
      </c>
      <c r="F9" s="12" t="s">
        <v>76</v>
      </c>
      <c r="G9" s="12" t="s">
        <v>77</v>
      </c>
      <c r="H9" s="12" t="s">
        <v>78</v>
      </c>
      <c r="K9" s="4"/>
      <c r="L9" s="6"/>
      <c r="M9" s="7" t="s">
        <v>79</v>
      </c>
    </row>
    <row r="10" spans="1:13" s="2" customFormat="1" ht="15">
      <c r="A10" s="13" t="s">
        <v>26</v>
      </c>
      <c r="B10" s="13" t="s">
        <v>45</v>
      </c>
      <c r="C10" s="13">
        <v>9</v>
      </c>
      <c r="D10" s="14"/>
      <c r="E10" s="15" t="b">
        <v>0</v>
      </c>
      <c r="F10" s="16" t="b">
        <v>0</v>
      </c>
      <c r="G10" s="16" t="b">
        <v>0</v>
      </c>
      <c r="H10" s="16" t="b">
        <v>0</v>
      </c>
      <c r="K10" s="4"/>
      <c r="L10" s="6"/>
      <c r="M10" s="7" t="s">
        <v>80</v>
      </c>
    </row>
    <row r="11" spans="1:13" s="2" customFormat="1" ht="25.5">
      <c r="A11" s="13" t="s">
        <v>27</v>
      </c>
      <c r="B11" s="13" t="s">
        <v>46</v>
      </c>
      <c r="C11" s="13">
        <v>9</v>
      </c>
      <c r="D11" s="14"/>
      <c r="E11" s="15" t="b">
        <v>0</v>
      </c>
      <c r="F11" s="16" t="b">
        <v>0</v>
      </c>
      <c r="G11" s="16" t="b">
        <v>0</v>
      </c>
      <c r="H11" s="16" t="b">
        <v>0</v>
      </c>
      <c r="K11" s="4"/>
      <c r="L11" s="6"/>
      <c r="M11" s="7" t="s">
        <v>81</v>
      </c>
    </row>
    <row r="12" spans="1:13" s="2" customFormat="1" ht="15">
      <c r="A12" s="13" t="s">
        <v>28</v>
      </c>
      <c r="B12" s="13" t="s">
        <v>47</v>
      </c>
      <c r="C12" s="13">
        <v>2</v>
      </c>
      <c r="D12" s="14" t="s">
        <v>82</v>
      </c>
      <c r="E12" s="15" t="b">
        <v>0</v>
      </c>
      <c r="F12" s="16" t="b">
        <v>0</v>
      </c>
      <c r="G12" s="16" t="b">
        <v>0</v>
      </c>
      <c r="H12" s="16" t="b">
        <v>0</v>
      </c>
      <c r="K12" s="4"/>
      <c r="L12" s="6"/>
      <c r="M12" s="7" t="s">
        <v>83</v>
      </c>
    </row>
    <row r="13" spans="1:13" s="2" customFormat="1" ht="15">
      <c r="A13" s="13" t="s">
        <v>29</v>
      </c>
      <c r="B13" s="13"/>
      <c r="C13" s="13">
        <v>9</v>
      </c>
      <c r="D13" s="14"/>
      <c r="E13" s="15" t="b">
        <v>0</v>
      </c>
      <c r="F13" s="16" t="b">
        <v>0</v>
      </c>
      <c r="G13" s="16" t="b">
        <v>0</v>
      </c>
      <c r="H13" s="16" t="b">
        <v>0</v>
      </c>
      <c r="K13" s="4"/>
      <c r="L13" s="6"/>
      <c r="M13" s="7" t="s">
        <v>0</v>
      </c>
    </row>
    <row r="14" spans="1:13" s="2" customFormat="1" ht="15">
      <c r="A14" s="13" t="s">
        <v>30</v>
      </c>
      <c r="B14" s="13" t="s">
        <v>48</v>
      </c>
      <c r="C14" s="13">
        <v>2</v>
      </c>
      <c r="D14" s="14" t="s">
        <v>1</v>
      </c>
      <c r="E14" s="15" t="b">
        <v>0</v>
      </c>
      <c r="F14" s="16" t="b">
        <v>0</v>
      </c>
      <c r="G14" s="16" t="b">
        <v>0</v>
      </c>
      <c r="H14" s="16" t="b">
        <v>0</v>
      </c>
      <c r="L14" s="6"/>
      <c r="M14" s="7" t="s">
        <v>2</v>
      </c>
    </row>
    <row r="15" spans="1:13" s="2" customFormat="1" ht="15">
      <c r="A15" s="13" t="s">
        <v>31</v>
      </c>
      <c r="B15" s="13" t="s">
        <v>49</v>
      </c>
      <c r="C15" s="13">
        <v>2</v>
      </c>
      <c r="D15" s="14" t="s">
        <v>1</v>
      </c>
      <c r="E15" s="15" t="b">
        <v>0</v>
      </c>
      <c r="F15" s="16" t="b">
        <v>0</v>
      </c>
      <c r="G15" s="16" t="b">
        <v>0</v>
      </c>
      <c r="H15" s="16" t="b">
        <v>0</v>
      </c>
      <c r="L15" s="6"/>
      <c r="M15" s="7" t="s">
        <v>3</v>
      </c>
    </row>
    <row r="16" spans="1:8" s="2" customFormat="1" ht="15">
      <c r="A16" s="13" t="s">
        <v>32</v>
      </c>
      <c r="B16" s="13" t="s">
        <v>50</v>
      </c>
      <c r="C16" s="13">
        <v>2</v>
      </c>
      <c r="D16" s="14" t="s">
        <v>82</v>
      </c>
      <c r="E16" s="15" t="b">
        <v>1</v>
      </c>
      <c r="F16" s="16" t="b">
        <v>1</v>
      </c>
      <c r="G16" s="16" t="b">
        <v>1</v>
      </c>
      <c r="H16" s="16" t="b">
        <v>0</v>
      </c>
    </row>
    <row r="17" spans="1:8" s="2" customFormat="1" ht="15">
      <c r="A17" s="13" t="s">
        <v>33</v>
      </c>
      <c r="B17" s="13"/>
      <c r="C17" s="13">
        <v>9</v>
      </c>
      <c r="D17" s="14"/>
      <c r="E17" s="15" t="b">
        <v>1</v>
      </c>
      <c r="F17" s="16" t="b">
        <v>1</v>
      </c>
      <c r="G17" s="16" t="b">
        <v>1</v>
      </c>
      <c r="H17" s="16" t="b">
        <v>1</v>
      </c>
    </row>
    <row r="18" spans="1:8" s="2" customFormat="1" ht="15">
      <c r="A18" s="13" t="s">
        <v>34</v>
      </c>
      <c r="B18" s="13"/>
      <c r="C18" s="13">
        <v>9</v>
      </c>
      <c r="D18" s="14"/>
      <c r="E18" s="15" t="b">
        <v>0</v>
      </c>
      <c r="F18" s="16" t="b">
        <v>0</v>
      </c>
      <c r="G18" s="16" t="b">
        <v>0</v>
      </c>
      <c r="H18" s="16" t="b">
        <v>0</v>
      </c>
    </row>
    <row r="19" spans="1:8" s="2" customFormat="1" ht="12.75">
      <c r="A19" s="13" t="s">
        <v>35</v>
      </c>
      <c r="B19" s="13" t="s">
        <v>51</v>
      </c>
      <c r="C19" s="13">
        <v>0</v>
      </c>
      <c r="D19" s="14" t="s">
        <v>1</v>
      </c>
      <c r="E19" s="15" t="b">
        <v>0</v>
      </c>
      <c r="F19" s="16" t="b">
        <v>0</v>
      </c>
      <c r="G19" s="16" t="b">
        <v>0</v>
      </c>
      <c r="H19" s="16" t="b">
        <v>1</v>
      </c>
    </row>
    <row r="20" spans="1:8" s="2" customFormat="1" ht="12.75">
      <c r="A20" s="13" t="s">
        <v>36</v>
      </c>
      <c r="B20" s="13" t="s">
        <v>52</v>
      </c>
      <c r="C20" s="13">
        <v>2</v>
      </c>
      <c r="D20" s="14" t="s">
        <v>82</v>
      </c>
      <c r="E20" s="15" t="b">
        <v>1</v>
      </c>
      <c r="F20" s="16" t="b">
        <v>0</v>
      </c>
      <c r="G20" s="16" t="b">
        <v>0</v>
      </c>
      <c r="H20" s="16" t="b">
        <v>1</v>
      </c>
    </row>
    <row r="21" spans="1:8" s="2" customFormat="1" ht="12.75">
      <c r="A21" s="13" t="s">
        <v>37</v>
      </c>
      <c r="B21" s="13" t="s">
        <v>53</v>
      </c>
      <c r="C21" s="13">
        <v>2</v>
      </c>
      <c r="D21" s="14" t="s">
        <v>4</v>
      </c>
      <c r="E21" s="15" t="b">
        <v>1</v>
      </c>
      <c r="F21" s="16" t="b">
        <v>0</v>
      </c>
      <c r="G21" s="16" t="b">
        <v>1</v>
      </c>
      <c r="H21" s="16" t="b">
        <v>1</v>
      </c>
    </row>
    <row r="22" spans="1:8" s="2" customFormat="1" ht="15">
      <c r="A22" s="13" t="s">
        <v>38</v>
      </c>
      <c r="B22" s="13" t="s">
        <v>54</v>
      </c>
      <c r="C22" s="13">
        <v>2</v>
      </c>
      <c r="D22" s="14" t="s">
        <v>82</v>
      </c>
      <c r="E22" s="15" t="b">
        <v>1</v>
      </c>
      <c r="F22" s="16" t="b">
        <v>0</v>
      </c>
      <c r="G22" s="16" t="b">
        <v>1</v>
      </c>
      <c r="H22" s="16" t="b">
        <v>0</v>
      </c>
    </row>
    <row r="23" spans="1:8" s="2" customFormat="1" ht="15">
      <c r="A23" s="13" t="s">
        <v>39</v>
      </c>
      <c r="B23" s="13" t="s">
        <v>39</v>
      </c>
      <c r="C23" s="13">
        <v>2</v>
      </c>
      <c r="D23" s="14" t="s">
        <v>82</v>
      </c>
      <c r="E23" s="15" t="b">
        <v>0</v>
      </c>
      <c r="F23" s="16" t="b">
        <v>0</v>
      </c>
      <c r="G23" s="16" t="b">
        <v>0</v>
      </c>
      <c r="H23" s="16" t="b">
        <v>0</v>
      </c>
    </row>
    <row r="24" spans="1:13" s="2" customFormat="1" ht="15.75">
      <c r="A24" s="13" t="s">
        <v>40</v>
      </c>
      <c r="B24" s="13"/>
      <c r="C24" s="13">
        <v>8</v>
      </c>
      <c r="D24" s="14"/>
      <c r="E24" s="15" t="b">
        <v>0</v>
      </c>
      <c r="F24" s="16" t="b">
        <v>0</v>
      </c>
      <c r="G24" s="16" t="b">
        <v>0</v>
      </c>
      <c r="H24" s="16" t="b">
        <v>1</v>
      </c>
      <c r="K24" s="499" t="s">
        <v>5</v>
      </c>
      <c r="L24" s="499"/>
      <c r="M24" s="499"/>
    </row>
    <row r="25" spans="1:17" s="2" customFormat="1" ht="15">
      <c r="A25" s="13" t="s">
        <v>41</v>
      </c>
      <c r="B25" s="13"/>
      <c r="C25" s="13">
        <v>8</v>
      </c>
      <c r="D25" s="14"/>
      <c r="E25" s="15" t="b">
        <v>1</v>
      </c>
      <c r="F25" s="16" t="b">
        <v>1</v>
      </c>
      <c r="G25" s="16" t="b">
        <v>1</v>
      </c>
      <c r="H25" s="16" t="b">
        <v>1</v>
      </c>
      <c r="K25" s="17" t="s">
        <v>6</v>
      </c>
      <c r="L25" s="18" t="s">
        <v>7</v>
      </c>
      <c r="M25" s="18" t="s">
        <v>8</v>
      </c>
      <c r="N25" s="18" t="s">
        <v>9</v>
      </c>
      <c r="O25" s="18" t="s">
        <v>10</v>
      </c>
      <c r="P25" s="18" t="s">
        <v>11</v>
      </c>
      <c r="Q25" s="19" t="s">
        <v>12</v>
      </c>
    </row>
    <row r="26" spans="1:17" s="2" customFormat="1" ht="15">
      <c r="A26" s="13" t="s">
        <v>42</v>
      </c>
      <c r="B26" s="13"/>
      <c r="C26" s="13">
        <v>8</v>
      </c>
      <c r="D26" s="14"/>
      <c r="E26" s="15" t="b">
        <v>0</v>
      </c>
      <c r="F26" s="16" t="b">
        <v>0</v>
      </c>
      <c r="G26" s="16" t="b">
        <v>0</v>
      </c>
      <c r="H26" s="16" t="b">
        <v>0</v>
      </c>
      <c r="K26" s="17">
        <v>1</v>
      </c>
      <c r="L26" s="20" t="s">
        <v>13</v>
      </c>
      <c r="M26" s="21">
        <v>12</v>
      </c>
      <c r="N26" s="22" t="b">
        <v>1</v>
      </c>
      <c r="O26" s="22" t="b">
        <v>1</v>
      </c>
      <c r="P26" s="23"/>
      <c r="Q26" s="20">
        <v>60</v>
      </c>
    </row>
    <row r="27" spans="1:17" s="2" customFormat="1" ht="15">
      <c r="A27" s="24" t="s">
        <v>43</v>
      </c>
      <c r="B27" s="24" t="s">
        <v>55</v>
      </c>
      <c r="C27" s="24">
        <v>4</v>
      </c>
      <c r="D27" s="14"/>
      <c r="E27" s="15" t="b">
        <v>1</v>
      </c>
      <c r="F27" s="16" t="b">
        <v>0</v>
      </c>
      <c r="G27" s="16" t="b">
        <v>0</v>
      </c>
      <c r="H27" s="16" t="b">
        <v>0</v>
      </c>
      <c r="K27" s="17">
        <v>2</v>
      </c>
      <c r="L27" s="20" t="s">
        <v>13</v>
      </c>
      <c r="M27" s="21">
        <v>10</v>
      </c>
      <c r="N27" s="22" t="b">
        <v>1</v>
      </c>
      <c r="O27" s="22" t="b">
        <v>0</v>
      </c>
      <c r="P27" s="23"/>
      <c r="Q27" s="20">
        <v>50</v>
      </c>
    </row>
    <row r="28" spans="1:17" s="2" customFormat="1" ht="15">
      <c r="A28" s="24" t="s">
        <v>44</v>
      </c>
      <c r="B28" s="24" t="s">
        <v>56</v>
      </c>
      <c r="C28" s="24">
        <v>4</v>
      </c>
      <c r="D28" s="14"/>
      <c r="E28" s="15" t="b">
        <v>1</v>
      </c>
      <c r="F28" s="16" t="b">
        <v>0</v>
      </c>
      <c r="G28" s="16" t="b">
        <v>0</v>
      </c>
      <c r="H28" s="16" t="b">
        <v>0</v>
      </c>
      <c r="K28" s="17">
        <v>2</v>
      </c>
      <c r="L28" s="20" t="s">
        <v>13</v>
      </c>
      <c r="M28" s="21">
        <v>10</v>
      </c>
      <c r="N28" s="22" t="b">
        <v>0</v>
      </c>
      <c r="O28" s="22" t="b">
        <v>1</v>
      </c>
      <c r="P28" s="23"/>
      <c r="Q28" s="20">
        <v>40</v>
      </c>
    </row>
    <row r="29" spans="1:17" s="2" customFormat="1" ht="15">
      <c r="A29" s="25"/>
      <c r="B29" s="25"/>
      <c r="C29" s="25"/>
      <c r="D29" s="25"/>
      <c r="E29" s="25"/>
      <c r="F29" s="25"/>
      <c r="G29" s="25"/>
      <c r="H29" s="25"/>
      <c r="K29" s="17">
        <v>2</v>
      </c>
      <c r="L29" s="20" t="s">
        <v>13</v>
      </c>
      <c r="M29" s="21">
        <v>10</v>
      </c>
      <c r="N29" s="22" t="b">
        <v>0</v>
      </c>
      <c r="O29" s="22" t="b">
        <v>0</v>
      </c>
      <c r="P29" s="23"/>
      <c r="Q29" s="20">
        <v>35</v>
      </c>
    </row>
    <row r="30" spans="1:17" s="2" customFormat="1" ht="15">
      <c r="A30" s="25"/>
      <c r="B30" s="25"/>
      <c r="C30" s="25"/>
      <c r="D30" s="25"/>
      <c r="E30" s="25"/>
      <c r="F30" s="25"/>
      <c r="G30" s="25"/>
      <c r="H30" s="25"/>
      <c r="K30" s="17">
        <v>3</v>
      </c>
      <c r="L30" s="20" t="s">
        <v>13</v>
      </c>
      <c r="M30" s="21">
        <v>10</v>
      </c>
      <c r="N30" s="22" t="b">
        <v>0</v>
      </c>
      <c r="O30" s="22" t="b">
        <v>0</v>
      </c>
      <c r="P30" s="23"/>
      <c r="Q30" s="20">
        <v>35</v>
      </c>
    </row>
    <row r="31" spans="1:17" s="2" customFormat="1" ht="15">
      <c r="A31" s="25"/>
      <c r="B31" s="25"/>
      <c r="C31" s="25"/>
      <c r="D31" s="25"/>
      <c r="E31" s="25"/>
      <c r="F31" s="25"/>
      <c r="G31" s="25"/>
      <c r="H31" s="25"/>
      <c r="K31" s="17">
        <v>4</v>
      </c>
      <c r="L31" s="20" t="s">
        <v>13</v>
      </c>
      <c r="M31" s="21">
        <v>10</v>
      </c>
      <c r="N31" s="22" t="b">
        <v>0</v>
      </c>
      <c r="O31" s="22" t="b">
        <v>0</v>
      </c>
      <c r="P31" s="23"/>
      <c r="Q31" s="20">
        <v>35</v>
      </c>
    </row>
    <row r="32" spans="1:17" s="2" customFormat="1" ht="15">
      <c r="A32" s="1"/>
      <c r="B32" s="1"/>
      <c r="C32" s="1"/>
      <c r="D32" s="26"/>
      <c r="E32" s="1"/>
      <c r="F32" s="1"/>
      <c r="G32" s="1"/>
      <c r="H32" s="1"/>
      <c r="K32" s="17">
        <v>5</v>
      </c>
      <c r="L32" s="20" t="s">
        <v>13</v>
      </c>
      <c r="M32" s="21">
        <v>10</v>
      </c>
      <c r="N32" s="22" t="b">
        <v>0</v>
      </c>
      <c r="O32" s="22" t="b">
        <v>0</v>
      </c>
      <c r="P32" s="23"/>
      <c r="Q32" s="20">
        <v>35</v>
      </c>
    </row>
    <row r="33" spans="1:17" s="2" customFormat="1" ht="15">
      <c r="A33" s="1" t="s">
        <v>14</v>
      </c>
      <c r="B33" s="1"/>
      <c r="C33" s="1"/>
      <c r="D33" s="26"/>
      <c r="E33" s="1"/>
      <c r="F33" s="1"/>
      <c r="G33" s="1"/>
      <c r="H33" s="1"/>
      <c r="K33" s="17">
        <v>6</v>
      </c>
      <c r="L33" s="20" t="s">
        <v>13</v>
      </c>
      <c r="M33" s="21">
        <v>10</v>
      </c>
      <c r="N33" s="22" t="b">
        <v>0</v>
      </c>
      <c r="O33" s="22" t="b">
        <v>0</v>
      </c>
      <c r="P33" s="23"/>
      <c r="Q33" s="20">
        <v>35</v>
      </c>
    </row>
    <row r="34" spans="1:17" s="2" customFormat="1" ht="15">
      <c r="A34" s="13"/>
      <c r="B34" s="1" t="s">
        <v>15</v>
      </c>
      <c r="C34" s="1"/>
      <c r="D34" s="26"/>
      <c r="E34" s="1"/>
      <c r="F34" s="1"/>
      <c r="G34" s="1"/>
      <c r="H34" s="1"/>
      <c r="K34" s="17">
        <v>7</v>
      </c>
      <c r="L34" s="20" t="s">
        <v>13</v>
      </c>
      <c r="M34" s="21">
        <v>10</v>
      </c>
      <c r="N34" s="22" t="b">
        <v>0</v>
      </c>
      <c r="O34" s="22" t="b">
        <v>0</v>
      </c>
      <c r="P34" s="23"/>
      <c r="Q34" s="20">
        <v>35</v>
      </c>
    </row>
    <row r="35" spans="1:17" s="25" customFormat="1" ht="15">
      <c r="A35" s="27"/>
      <c r="B35" s="1" t="s">
        <v>16</v>
      </c>
      <c r="C35" s="1"/>
      <c r="D35" s="26"/>
      <c r="E35" s="1"/>
      <c r="F35" s="1"/>
      <c r="G35" s="1"/>
      <c r="H35" s="1"/>
      <c r="K35" s="17">
        <v>8</v>
      </c>
      <c r="L35" s="20" t="s">
        <v>13</v>
      </c>
      <c r="M35" s="21">
        <v>10</v>
      </c>
      <c r="N35" s="22" t="b">
        <v>0</v>
      </c>
      <c r="O35" s="22" t="b">
        <v>0</v>
      </c>
      <c r="P35" s="23"/>
      <c r="Q35" s="20">
        <v>35</v>
      </c>
    </row>
    <row r="36" spans="1:17" s="25" customFormat="1" ht="15">
      <c r="A36" s="1"/>
      <c r="B36" s="1"/>
      <c r="C36" s="1"/>
      <c r="D36" s="26"/>
      <c r="E36" s="1"/>
      <c r="F36" s="1"/>
      <c r="G36" s="1"/>
      <c r="H36" s="1"/>
      <c r="K36" s="17">
        <v>9</v>
      </c>
      <c r="L36" s="20" t="s">
        <v>13</v>
      </c>
      <c r="M36" s="21">
        <v>10</v>
      </c>
      <c r="N36" s="22" t="b">
        <v>0</v>
      </c>
      <c r="O36" s="22" t="b">
        <v>0</v>
      </c>
      <c r="P36" s="23"/>
      <c r="Q36" s="20">
        <v>35</v>
      </c>
    </row>
    <row r="37" spans="1:8" s="25" customFormat="1" ht="15">
      <c r="A37" s="1"/>
      <c r="B37" s="1"/>
      <c r="C37" s="1"/>
      <c r="D37" s="26"/>
      <c r="E37" s="1"/>
      <c r="F37" s="1"/>
      <c r="G37" s="1"/>
      <c r="H37" s="1"/>
    </row>
    <row r="38" spans="1:8" s="25" customFormat="1" ht="15">
      <c r="A38" s="1"/>
      <c r="B38" s="1"/>
      <c r="C38" s="1"/>
      <c r="D38" s="26"/>
      <c r="E38" s="1"/>
      <c r="F38" s="1"/>
      <c r="G38" s="1"/>
      <c r="H38" s="1"/>
    </row>
    <row r="39" spans="1:8" s="25" customFormat="1" ht="15">
      <c r="A39" s="1"/>
      <c r="B39" s="1"/>
      <c r="C39" s="1"/>
      <c r="D39" s="1"/>
      <c r="E39" s="1"/>
      <c r="F39" s="1"/>
      <c r="G39" s="1"/>
      <c r="H39" s="1"/>
    </row>
    <row r="40" spans="1:8" s="25" customFormat="1" ht="15">
      <c r="A40" s="1"/>
      <c r="B40" s="1"/>
      <c r="C40" s="1"/>
      <c r="D40" s="1"/>
      <c r="E40" s="1"/>
      <c r="F40" s="1"/>
      <c r="G40" s="1"/>
      <c r="H40" s="1"/>
    </row>
    <row r="41" spans="1:8" s="25" customFormat="1" ht="15">
      <c r="A41" s="1"/>
      <c r="B41" s="1"/>
      <c r="C41" s="1"/>
      <c r="D41" s="1"/>
      <c r="E41" s="1"/>
      <c r="F41" s="1"/>
      <c r="G41" s="1"/>
      <c r="H41" s="1"/>
    </row>
    <row r="42" spans="1:8" s="25" customFormat="1" ht="15">
      <c r="A42" s="1"/>
      <c r="B42" s="1"/>
      <c r="C42" s="1"/>
      <c r="D42" s="1"/>
      <c r="E42" s="1"/>
      <c r="F42" s="1"/>
      <c r="G42" s="1"/>
      <c r="H42" s="1"/>
    </row>
    <row r="43" spans="1:8" s="25" customFormat="1" ht="15">
      <c r="A43" s="1"/>
      <c r="B43" s="1"/>
      <c r="C43" s="1"/>
      <c r="D43" s="1"/>
      <c r="E43" s="1"/>
      <c r="F43" s="1"/>
      <c r="G43" s="1"/>
      <c r="H43" s="1"/>
    </row>
    <row r="44" spans="1:8" s="25" customFormat="1" ht="15">
      <c r="A44" s="1"/>
      <c r="B44" s="1"/>
      <c r="C44" s="1"/>
      <c r="D44" s="1"/>
      <c r="E44" s="1"/>
      <c r="F44" s="1"/>
      <c r="G44" s="1"/>
      <c r="H44" s="1"/>
    </row>
  </sheetData>
  <mergeCells count="5">
    <mergeCell ref="K24:M24"/>
    <mergeCell ref="A3:H3"/>
    <mergeCell ref="A5:B5"/>
    <mergeCell ref="A6:B6"/>
    <mergeCell ref="L6:M6"/>
  </mergeCells>
  <dataValidations count="4">
    <dataValidation type="list" allowBlank="1" showInputMessage="1" showErrorMessage="1" sqref="D11:D20">
      <formula1>"Projekt,Aktivnost,Resource Assignment"</formula1>
    </dataValidation>
    <dataValidation type="list" allowBlank="1" showInputMessage="1" showErrorMessage="1" sqref="N26:O36">
      <formula1>"true,false"</formula1>
    </dataValidation>
    <dataValidation type="list" allowBlank="1" showInputMessage="1" showErrorMessage="1" sqref="D25:D26">
      <formula1>"Projekt,Aktivnost,Resource Assigment"</formula1>
    </dataValidation>
    <dataValidation type="list" allowBlank="1" showInputMessage="1" showErrorMessage="1" sqref="D27:D28">
      <formula1>"WBS,Aktivnost,Resource Assignment"</formula1>
    </dataValidation>
  </dataValidations>
  <printOptions/>
  <pageMargins left="0.75" right="0.75" top="1" bottom="1" header="0.5" footer="0.5"/>
  <pageSetup horizontalDpi="600" verticalDpi="600" orientation="portrait" r:id="rId3"/>
  <legacyDrawing r:id="rId2"/>
  <controls>
    <control shapeId="3073" r:id="rId1" name="Izvjestaj"/>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39"/>
  <sheetViews>
    <sheetView view="pageBreakPreview" zoomScaleSheetLayoutView="100" workbookViewId="0" topLeftCell="A1"/>
  </sheetViews>
  <sheetFormatPr defaultColWidth="10.8515625" defaultRowHeight="15"/>
  <cols>
    <col min="1" max="1" width="15.7109375" style="28" customWidth="1"/>
    <col min="2" max="2" width="80.7109375" style="29" customWidth="1"/>
    <col min="3" max="3" width="25.7109375" style="30" customWidth="1"/>
    <col min="4" max="16384" width="10.8515625" style="31" customWidth="1"/>
  </cols>
  <sheetData>
    <row r="1" spans="2:3" ht="15">
      <c r="B1" s="28"/>
      <c r="C1" s="28"/>
    </row>
    <row r="2" spans="1:3" ht="15">
      <c r="A2" s="498" t="str">
        <f>1!A3</f>
        <v>SUSTAV ODVODNJE OTPADNIH VODA AGLOMERACIJE NOVI VINODOLSKI, CRIKVENICA I SELCE</v>
      </c>
      <c r="B2" s="498"/>
      <c r="C2" s="498"/>
    </row>
    <row r="3" spans="1:3" ht="15">
      <c r="A3" s="32"/>
      <c r="B3" s="32"/>
      <c r="C3" s="33"/>
    </row>
    <row r="4" spans="1:3" ht="15">
      <c r="A4" s="498" t="str">
        <f>1!A6</f>
        <v>IZGRADNJA, REKONSTRUKCIJA I SANACIJA SUSTAVA ODVODNJE I VODOOPSKRBE</v>
      </c>
      <c r="B4" s="498"/>
      <c r="C4" s="498"/>
    </row>
    <row r="5" spans="1:3" ht="15">
      <c r="A5" s="32"/>
      <c r="B5" s="32"/>
      <c r="C5" s="33"/>
    </row>
    <row r="6" spans="1:3" ht="15">
      <c r="A6" s="498" t="str">
        <f>1!B17</f>
        <v>SUSTAV ODVODNJE I VODOOPSKRBE NOVI VINODOLSKI</v>
      </c>
      <c r="B6" s="498"/>
      <c r="C6" s="498"/>
    </row>
    <row r="8" spans="1:3" s="65" customFormat="1" ht="15">
      <c r="A8" s="63"/>
      <c r="B8" s="64" t="str">
        <f>"SEUKUPNO "&amp;$A$6&amp;" - (bez PDV-a):"</f>
        <v>SEUKUPNO SUSTAV ODVODNJE I VODOOPSKRBE NOVI VINODOLSKI - (bez PDV-a):</v>
      </c>
      <c r="C8" s="46">
        <f>SUM(C11:C37)</f>
        <v>0</v>
      </c>
    </row>
    <row r="9" spans="1:3" s="34" customFormat="1" ht="15">
      <c r="A9" s="28"/>
      <c r="B9" s="35"/>
      <c r="C9" s="33"/>
    </row>
    <row r="10" spans="1:3" s="34" customFormat="1" ht="24.95" customHeight="1">
      <c r="A10" s="45" t="s">
        <v>467</v>
      </c>
      <c r="B10" s="45" t="s">
        <v>468</v>
      </c>
      <c r="C10" s="45" t="s">
        <v>469</v>
      </c>
    </row>
    <row r="11" spans="1:3" s="52" customFormat="1" ht="15">
      <c r="A11" s="51" t="s">
        <v>472</v>
      </c>
      <c r="B11" s="309" t="s">
        <v>490</v>
      </c>
      <c r="C11" s="48"/>
    </row>
    <row r="12" spans="1:3" s="52" customFormat="1" ht="15">
      <c r="A12" s="51" t="s">
        <v>473</v>
      </c>
      <c r="B12" s="309" t="s">
        <v>491</v>
      </c>
      <c r="C12" s="49"/>
    </row>
    <row r="13" spans="1:3" s="38" customFormat="1" ht="15">
      <c r="A13" s="44" t="s">
        <v>234</v>
      </c>
      <c r="B13" s="308" t="s">
        <v>492</v>
      </c>
      <c r="C13" s="66">
        <f>'A.1.1'!G2</f>
        <v>0</v>
      </c>
    </row>
    <row r="14" spans="1:3" s="38" customFormat="1" ht="15">
      <c r="A14" s="44" t="s">
        <v>292</v>
      </c>
      <c r="B14" s="308" t="s">
        <v>493</v>
      </c>
      <c r="C14" s="66">
        <f>'A.1.2'!G2</f>
        <v>0</v>
      </c>
    </row>
    <row r="15" spans="1:3" s="52" customFormat="1" ht="15">
      <c r="A15" s="51" t="s">
        <v>474</v>
      </c>
      <c r="B15" s="309" t="s">
        <v>494</v>
      </c>
      <c r="C15" s="53"/>
    </row>
    <row r="16" spans="1:3" s="38" customFormat="1" ht="15">
      <c r="A16" s="51" t="s">
        <v>475</v>
      </c>
      <c r="B16" s="309" t="s">
        <v>492</v>
      </c>
      <c r="C16" s="53"/>
    </row>
    <row r="17" spans="1:3" s="38" customFormat="1" ht="15">
      <c r="A17" s="44" t="s">
        <v>504</v>
      </c>
      <c r="B17" s="308" t="s">
        <v>1648</v>
      </c>
      <c r="C17" s="66">
        <f>'A.2.1'!G3</f>
        <v>0</v>
      </c>
    </row>
    <row r="18" spans="1:3" s="38" customFormat="1" ht="15">
      <c r="A18" s="44" t="s">
        <v>505</v>
      </c>
      <c r="B18" s="308" t="s">
        <v>1649</v>
      </c>
      <c r="C18" s="66">
        <f>'A.2.1'!G21</f>
        <v>0</v>
      </c>
    </row>
    <row r="19" spans="1:3" s="38" customFormat="1" ht="15">
      <c r="A19" s="44" t="s">
        <v>476</v>
      </c>
      <c r="B19" s="308" t="s">
        <v>493</v>
      </c>
      <c r="C19" s="66">
        <f>'A.2.2'!G2</f>
        <v>0</v>
      </c>
    </row>
    <row r="20" spans="1:3" s="52" customFormat="1" ht="15">
      <c r="A20" s="51" t="s">
        <v>477</v>
      </c>
      <c r="B20" s="309" t="s">
        <v>495</v>
      </c>
      <c r="C20" s="53"/>
    </row>
    <row r="21" spans="1:3" s="38" customFormat="1" ht="15">
      <c r="A21" s="51" t="s">
        <v>478</v>
      </c>
      <c r="B21" s="309" t="s">
        <v>492</v>
      </c>
      <c r="C21" s="53"/>
    </row>
    <row r="22" spans="1:3" s="38" customFormat="1" ht="15">
      <c r="A22" s="44" t="s">
        <v>507</v>
      </c>
      <c r="B22" s="308" t="s">
        <v>1648</v>
      </c>
      <c r="C22" s="66">
        <f>'A.3.1'!G3</f>
        <v>0</v>
      </c>
    </row>
    <row r="23" spans="1:3" s="38" customFormat="1" ht="15">
      <c r="A23" s="44" t="s">
        <v>508</v>
      </c>
      <c r="B23" s="308" t="s">
        <v>1649</v>
      </c>
      <c r="C23" s="66">
        <f>'A.3.1'!G364</f>
        <v>0</v>
      </c>
    </row>
    <row r="24" spans="1:3" s="52" customFormat="1" ht="30">
      <c r="A24" s="51" t="s">
        <v>479</v>
      </c>
      <c r="B24" s="309" t="s">
        <v>496</v>
      </c>
      <c r="C24" s="53"/>
    </row>
    <row r="25" spans="1:3" s="56" customFormat="1" ht="15">
      <c r="A25" s="54" t="s">
        <v>480</v>
      </c>
      <c r="B25" s="309" t="s">
        <v>497</v>
      </c>
      <c r="C25" s="55"/>
    </row>
    <row r="26" spans="1:3" s="38" customFormat="1" ht="15">
      <c r="A26" s="44" t="s">
        <v>481</v>
      </c>
      <c r="B26" s="308" t="s">
        <v>509</v>
      </c>
      <c r="C26" s="66">
        <f>'B.1.1'!G2</f>
        <v>0</v>
      </c>
    </row>
    <row r="27" spans="1:3" s="38" customFormat="1" ht="15">
      <c r="A27" s="44" t="s">
        <v>482</v>
      </c>
      <c r="B27" s="308" t="s">
        <v>498</v>
      </c>
      <c r="C27" s="66">
        <f>C!G2</f>
        <v>0</v>
      </c>
    </row>
    <row r="28" spans="1:3" s="52" customFormat="1" ht="15">
      <c r="A28" s="51" t="s">
        <v>483</v>
      </c>
      <c r="B28" s="309" t="s">
        <v>499</v>
      </c>
      <c r="C28" s="53"/>
    </row>
    <row r="29" spans="1:3" s="52" customFormat="1" ht="15">
      <c r="A29" s="51" t="s">
        <v>484</v>
      </c>
      <c r="B29" s="309" t="s">
        <v>500</v>
      </c>
      <c r="C29" s="53"/>
    </row>
    <row r="30" spans="1:3" s="38" customFormat="1" ht="15">
      <c r="A30" s="44" t="s">
        <v>485</v>
      </c>
      <c r="B30" s="308" t="s">
        <v>492</v>
      </c>
      <c r="C30" s="66">
        <f>'D.1.1'!G2</f>
        <v>0</v>
      </c>
    </row>
    <row r="31" spans="1:3" s="38" customFormat="1" ht="15">
      <c r="A31" s="44" t="s">
        <v>1331</v>
      </c>
      <c r="B31" s="308" t="s">
        <v>493</v>
      </c>
      <c r="C31" s="66">
        <f>'D.1.2'!G2</f>
        <v>0</v>
      </c>
    </row>
    <row r="32" spans="1:3" s="52" customFormat="1" ht="15">
      <c r="A32" s="51" t="s">
        <v>486</v>
      </c>
      <c r="B32" s="309" t="s">
        <v>501</v>
      </c>
      <c r="C32" s="53"/>
    </row>
    <row r="33" spans="1:3" s="38" customFormat="1" ht="15">
      <c r="A33" s="44" t="s">
        <v>487</v>
      </c>
      <c r="B33" s="308" t="s">
        <v>492</v>
      </c>
      <c r="C33" s="66">
        <f>'D.2.1'!G2</f>
        <v>0</v>
      </c>
    </row>
    <row r="34" spans="1:3" s="38" customFormat="1" ht="15">
      <c r="A34" s="44" t="s">
        <v>488</v>
      </c>
      <c r="B34" s="308" t="s">
        <v>493</v>
      </c>
      <c r="C34" s="66">
        <f>'D.2.2'!G2</f>
        <v>0</v>
      </c>
    </row>
    <row r="35" spans="1:3" s="52" customFormat="1" ht="15">
      <c r="A35" s="51" t="s">
        <v>1734</v>
      </c>
      <c r="B35" s="309" t="s">
        <v>1736</v>
      </c>
      <c r="C35" s="53"/>
    </row>
    <row r="36" spans="1:3" s="38" customFormat="1" ht="15">
      <c r="A36" s="44" t="s">
        <v>1735</v>
      </c>
      <c r="B36" s="308" t="s">
        <v>492</v>
      </c>
      <c r="C36" s="66">
        <f>'D.3.1'!G2</f>
        <v>0</v>
      </c>
    </row>
    <row r="37" spans="1:3" s="38" customFormat="1" ht="15">
      <c r="A37" s="44" t="s">
        <v>489</v>
      </c>
      <c r="B37" s="308" t="s">
        <v>502</v>
      </c>
      <c r="C37" s="66">
        <f>E!G2</f>
        <v>0</v>
      </c>
    </row>
    <row r="38" spans="1:3" s="43" customFormat="1" ht="15">
      <c r="A38" s="36"/>
      <c r="B38" s="41"/>
      <c r="C38" s="42"/>
    </row>
    <row r="39" spans="1:3" s="43" customFormat="1" ht="15">
      <c r="A39" s="36"/>
      <c r="B39" s="41"/>
      <c r="C39" s="42"/>
    </row>
  </sheetData>
  <mergeCells count="3">
    <mergeCell ref="A2:C2"/>
    <mergeCell ref="A4:C4"/>
    <mergeCell ref="A6:C6"/>
  </mergeCells>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86"/>
  <sheetViews>
    <sheetView view="pageBreakPreview" zoomScaleSheetLayoutView="10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A.1.1</v>
      </c>
      <c r="B2" s="272" t="s">
        <v>234</v>
      </c>
      <c r="C2" s="278" t="s">
        <v>952</v>
      </c>
      <c r="D2" s="273"/>
      <c r="E2" s="274"/>
      <c r="F2" s="275"/>
      <c r="G2" s="276">
        <f>SUM(G3:G661)</f>
        <v>0</v>
      </c>
    </row>
    <row r="3" spans="1:7" s="87" customFormat="1" ht="15" collapsed="1">
      <c r="A3" s="80" t="str">
        <f aca="true" t="shared" si="0" ref="A3:A4">B3</f>
        <v>A.1.1.1</v>
      </c>
      <c r="B3" s="81" t="s">
        <v>235</v>
      </c>
      <c r="C3" s="82" t="s">
        <v>127</v>
      </c>
      <c r="D3" s="83"/>
      <c r="E3" s="84"/>
      <c r="F3" s="85"/>
      <c r="G3" s="86"/>
    </row>
    <row r="4" spans="1:7" s="95" customFormat="1" ht="15">
      <c r="A4" s="88" t="str">
        <f t="shared" si="0"/>
        <v>A.1.1.1.1</v>
      </c>
      <c r="B4" s="89" t="s">
        <v>238</v>
      </c>
      <c r="C4" s="90" t="s">
        <v>17</v>
      </c>
      <c r="D4" s="91"/>
      <c r="E4" s="92"/>
      <c r="F4" s="93"/>
      <c r="G4" s="94"/>
    </row>
    <row r="5" spans="1:7" s="102" customFormat="1" ht="15" hidden="1" outlineLevel="1">
      <c r="A5" s="96" t="str">
        <f>""&amp;$B$4&amp;"."&amp;B5&amp;""</f>
        <v>A.1.1.1.1.S.1</v>
      </c>
      <c r="B5" s="97" t="s">
        <v>197</v>
      </c>
      <c r="C5" s="98" t="s">
        <v>185</v>
      </c>
      <c r="D5" s="99"/>
      <c r="E5" s="100"/>
      <c r="F5" s="101"/>
      <c r="G5" s="101"/>
    </row>
    <row r="6" spans="1:7" s="107" customFormat="1" ht="89.25" hidden="1" outlineLevel="1">
      <c r="A6" s="96" t="str">
        <f>""&amp;$B$4&amp;"."&amp;B6&amp;""</f>
        <v>A.1.1.1.1.S.2</v>
      </c>
      <c r="B6" s="97" t="s">
        <v>198</v>
      </c>
      <c r="C6" s="103" t="s">
        <v>2036</v>
      </c>
      <c r="D6" s="104" t="s">
        <v>90</v>
      </c>
      <c r="E6" s="105">
        <v>2</v>
      </c>
      <c r="F6" s="106"/>
      <c r="G6" s="106">
        <f aca="true" t="shared" si="1" ref="G6:G68">E6*F6</f>
        <v>0</v>
      </c>
    </row>
    <row r="7" spans="1:7" s="107" customFormat="1" ht="140.25" hidden="1" outlineLevel="1">
      <c r="A7" s="96" t="str">
        <f>""&amp;$B$4&amp;"."&amp;B7&amp;""</f>
        <v>A.1.1.1.1.S.3</v>
      </c>
      <c r="B7" s="97" t="s">
        <v>199</v>
      </c>
      <c r="C7" s="103" t="s">
        <v>1764</v>
      </c>
      <c r="D7" s="104" t="s">
        <v>90</v>
      </c>
      <c r="E7" s="105">
        <v>2</v>
      </c>
      <c r="F7" s="106"/>
      <c r="G7" s="106">
        <f t="shared" si="1"/>
        <v>0</v>
      </c>
    </row>
    <row r="8" spans="1:7" s="107" customFormat="1" ht="102" hidden="1" outlineLevel="1">
      <c r="A8" s="96" t="str">
        <f aca="true" t="shared" si="2" ref="A8:A30">""&amp;$B$4&amp;"."&amp;B8&amp;""</f>
        <v>A.1.1.1.1.S.4</v>
      </c>
      <c r="B8" s="97" t="s">
        <v>200</v>
      </c>
      <c r="C8" s="103" t="s">
        <v>1765</v>
      </c>
      <c r="D8" s="104" t="s">
        <v>90</v>
      </c>
      <c r="E8" s="105">
        <v>1</v>
      </c>
      <c r="F8" s="106"/>
      <c r="G8" s="106">
        <f t="shared" si="1"/>
        <v>0</v>
      </c>
    </row>
    <row r="9" spans="1:7" s="107" customFormat="1" ht="165.75" hidden="1" outlineLevel="1">
      <c r="A9" s="96" t="str">
        <f t="shared" si="2"/>
        <v>A.1.1.1.1.S.5</v>
      </c>
      <c r="B9" s="97" t="s">
        <v>204</v>
      </c>
      <c r="C9" s="423" t="s">
        <v>1847</v>
      </c>
      <c r="D9" s="104" t="s">
        <v>91</v>
      </c>
      <c r="E9" s="105">
        <v>1</v>
      </c>
      <c r="F9" s="106"/>
      <c r="G9" s="106">
        <f t="shared" si="1"/>
        <v>0</v>
      </c>
    </row>
    <row r="10" spans="1:7" s="107" customFormat="1" ht="165.75" hidden="1" outlineLevel="1">
      <c r="A10" s="96" t="str">
        <f t="shared" si="2"/>
        <v>A.1.1.1.1.S.6</v>
      </c>
      <c r="B10" s="97" t="s">
        <v>205</v>
      </c>
      <c r="C10" s="109" t="s">
        <v>1986</v>
      </c>
      <c r="D10" s="104" t="s">
        <v>91</v>
      </c>
      <c r="E10" s="105">
        <v>1</v>
      </c>
      <c r="F10" s="106"/>
      <c r="G10" s="106">
        <f t="shared" si="1"/>
        <v>0</v>
      </c>
    </row>
    <row r="11" spans="1:7" s="107" customFormat="1" ht="76.5" hidden="1" outlineLevel="1">
      <c r="A11" s="96" t="str">
        <f t="shared" si="2"/>
        <v>A.1.1.1.1.S.7</v>
      </c>
      <c r="B11" s="97" t="s">
        <v>206</v>
      </c>
      <c r="C11" s="109" t="s">
        <v>1987</v>
      </c>
      <c r="D11" s="104" t="s">
        <v>91</v>
      </c>
      <c r="E11" s="105">
        <v>1</v>
      </c>
      <c r="F11" s="106"/>
      <c r="G11" s="106">
        <f t="shared" si="1"/>
        <v>0</v>
      </c>
    </row>
    <row r="12" spans="1:7" s="107" customFormat="1" ht="89.25" hidden="1" outlineLevel="1">
      <c r="A12" s="96" t="str">
        <f t="shared" si="2"/>
        <v>A.1.1.1.1.S.8</v>
      </c>
      <c r="B12" s="97" t="s">
        <v>207</v>
      </c>
      <c r="C12" s="110" t="s">
        <v>166</v>
      </c>
      <c r="D12" s="111"/>
      <c r="E12" s="105"/>
      <c r="F12" s="106"/>
      <c r="G12" s="106"/>
    </row>
    <row r="13" spans="1:7" s="107" customFormat="1" ht="15" hidden="1" outlineLevel="1">
      <c r="A13" s="96" t="str">
        <f t="shared" si="2"/>
        <v>A.1.1.1.1.S.8.1</v>
      </c>
      <c r="B13" s="97" t="s">
        <v>267</v>
      </c>
      <c r="C13" s="110" t="s">
        <v>182</v>
      </c>
      <c r="D13" s="111" t="s">
        <v>22</v>
      </c>
      <c r="E13" s="105">
        <v>5258</v>
      </c>
      <c r="F13" s="106"/>
      <c r="G13" s="106">
        <f aca="true" t="shared" si="3" ref="G13:G15">E13*F13</f>
        <v>0</v>
      </c>
    </row>
    <row r="14" spans="1:7" s="107" customFormat="1" ht="15" hidden="1" outlineLevel="1">
      <c r="A14" s="96" t="str">
        <f t="shared" si="2"/>
        <v>A.1.1.1.1.S.8.2</v>
      </c>
      <c r="B14" s="97" t="s">
        <v>268</v>
      </c>
      <c r="C14" s="110" t="s">
        <v>183</v>
      </c>
      <c r="D14" s="111" t="s">
        <v>22</v>
      </c>
      <c r="E14" s="105">
        <v>594</v>
      </c>
      <c r="F14" s="106"/>
      <c r="G14" s="106">
        <f t="shared" si="3"/>
        <v>0</v>
      </c>
    </row>
    <row r="15" spans="1:7" s="107" customFormat="1" ht="15" hidden="1" outlineLevel="1">
      <c r="A15" s="96" t="str">
        <f t="shared" si="2"/>
        <v>A.1.1.1.1.S.8.3</v>
      </c>
      <c r="B15" s="97" t="s">
        <v>269</v>
      </c>
      <c r="C15" s="110" t="s">
        <v>184</v>
      </c>
      <c r="D15" s="111" t="s">
        <v>22</v>
      </c>
      <c r="E15" s="105">
        <v>2595</v>
      </c>
      <c r="F15" s="106"/>
      <c r="G15" s="106">
        <f t="shared" si="3"/>
        <v>0</v>
      </c>
    </row>
    <row r="16" spans="1:7" s="107" customFormat="1" ht="140.25" hidden="1" outlineLevel="1">
      <c r="A16" s="96" t="str">
        <f t="shared" si="2"/>
        <v>A.1.1.1.1.S.9</v>
      </c>
      <c r="B16" s="97" t="s">
        <v>208</v>
      </c>
      <c r="C16" s="424" t="s">
        <v>1848</v>
      </c>
      <c r="D16" s="112" t="s">
        <v>91</v>
      </c>
      <c r="E16" s="105">
        <v>1</v>
      </c>
      <c r="F16" s="106"/>
      <c r="G16" s="106">
        <f t="shared" si="1"/>
        <v>0</v>
      </c>
    </row>
    <row r="17" spans="1:7" s="107" customFormat="1" ht="63.75" hidden="1" outlineLevel="1">
      <c r="A17" s="96" t="str">
        <f t="shared" si="2"/>
        <v>A.1.1.1.1.S.10</v>
      </c>
      <c r="B17" s="97" t="s">
        <v>209</v>
      </c>
      <c r="C17" s="113" t="s">
        <v>92</v>
      </c>
      <c r="D17" s="111" t="s">
        <v>22</v>
      </c>
      <c r="E17" s="105">
        <v>3350</v>
      </c>
      <c r="F17" s="106"/>
      <c r="G17" s="106">
        <f t="shared" si="1"/>
        <v>0</v>
      </c>
    </row>
    <row r="18" spans="1:7" s="107" customFormat="1" ht="63.75" hidden="1" outlineLevel="1">
      <c r="A18" s="96" t="str">
        <f t="shared" si="2"/>
        <v>A.1.1.1.1.S.11</v>
      </c>
      <c r="B18" s="97" t="s">
        <v>210</v>
      </c>
      <c r="C18" s="103" t="s">
        <v>159</v>
      </c>
      <c r="D18" s="112" t="s">
        <v>90</v>
      </c>
      <c r="E18" s="105">
        <v>200</v>
      </c>
      <c r="F18" s="106"/>
      <c r="G18" s="106">
        <f t="shared" si="1"/>
        <v>0</v>
      </c>
    </row>
    <row r="19" spans="1:7" s="107" customFormat="1" ht="63.75" hidden="1" outlineLevel="1">
      <c r="A19" s="96" t="str">
        <f t="shared" si="2"/>
        <v>A.1.1.1.1.S.12</v>
      </c>
      <c r="B19" s="97" t="s">
        <v>211</v>
      </c>
      <c r="C19" s="110" t="s">
        <v>1988</v>
      </c>
      <c r="D19" s="111" t="s">
        <v>22</v>
      </c>
      <c r="E19" s="105">
        <v>11000</v>
      </c>
      <c r="F19" s="106"/>
      <c r="G19" s="106">
        <f t="shared" si="1"/>
        <v>0</v>
      </c>
    </row>
    <row r="20" spans="1:7" s="107" customFormat="1" ht="76.5" hidden="1" outlineLevel="1">
      <c r="A20" s="96" t="str">
        <f t="shared" si="2"/>
        <v>A.1.1.1.1.S.13</v>
      </c>
      <c r="B20" s="97" t="s">
        <v>212</v>
      </c>
      <c r="C20" s="103" t="s">
        <v>165</v>
      </c>
      <c r="D20" s="112"/>
      <c r="E20" s="105"/>
      <c r="F20" s="106"/>
      <c r="G20" s="106">
        <f t="shared" si="1"/>
        <v>0</v>
      </c>
    </row>
    <row r="21" spans="1:7" s="107" customFormat="1" ht="15" hidden="1" outlineLevel="1">
      <c r="A21" s="96" t="str">
        <f t="shared" si="2"/>
        <v>A.1.1.1.1.S.13.1</v>
      </c>
      <c r="B21" s="97" t="s">
        <v>270</v>
      </c>
      <c r="C21" s="103" t="s">
        <v>293</v>
      </c>
      <c r="D21" s="112" t="s">
        <v>90</v>
      </c>
      <c r="E21" s="105">
        <v>216</v>
      </c>
      <c r="F21" s="106"/>
      <c r="G21" s="106">
        <f t="shared" si="1"/>
        <v>0</v>
      </c>
    </row>
    <row r="22" spans="1:7" s="107" customFormat="1" ht="15" hidden="1" outlineLevel="1">
      <c r="A22" s="96" t="str">
        <f t="shared" si="2"/>
        <v>A.1.1.1.1.S.13.2</v>
      </c>
      <c r="B22" s="97" t="s">
        <v>271</v>
      </c>
      <c r="C22" s="103" t="s">
        <v>294</v>
      </c>
      <c r="D22" s="112" t="s">
        <v>90</v>
      </c>
      <c r="E22" s="105">
        <v>75</v>
      </c>
      <c r="F22" s="106"/>
      <c r="G22" s="106">
        <f t="shared" si="1"/>
        <v>0</v>
      </c>
    </row>
    <row r="23" spans="1:7" s="107" customFormat="1" ht="51" hidden="1" outlineLevel="1">
      <c r="A23" s="96" t="str">
        <f t="shared" si="2"/>
        <v>A.1.1.1.1.S.14</v>
      </c>
      <c r="B23" s="97" t="s">
        <v>213</v>
      </c>
      <c r="C23" s="103" t="s">
        <v>424</v>
      </c>
      <c r="D23" s="112" t="s">
        <v>90</v>
      </c>
      <c r="E23" s="105">
        <v>40</v>
      </c>
      <c r="F23" s="106"/>
      <c r="G23" s="106">
        <f t="shared" si="1"/>
        <v>0</v>
      </c>
    </row>
    <row r="24" spans="1:7" s="107" customFormat="1" ht="63.75" hidden="1" outlineLevel="1">
      <c r="A24" s="96" t="str">
        <f t="shared" si="2"/>
        <v>A.1.1.1.1.S.15</v>
      </c>
      <c r="B24" s="97" t="s">
        <v>214</v>
      </c>
      <c r="C24" s="103" t="s">
        <v>1989</v>
      </c>
      <c r="D24" s="112" t="s">
        <v>90</v>
      </c>
      <c r="E24" s="105">
        <v>80</v>
      </c>
      <c r="F24" s="106"/>
      <c r="G24" s="106">
        <f t="shared" si="1"/>
        <v>0</v>
      </c>
    </row>
    <row r="25" spans="1:7" s="107" customFormat="1" ht="165.75" hidden="1" outlineLevel="1">
      <c r="A25" s="96" t="str">
        <f t="shared" si="2"/>
        <v>A.1.1.1.1.S.16</v>
      </c>
      <c r="B25" s="97" t="s">
        <v>215</v>
      </c>
      <c r="C25" s="110" t="s">
        <v>1990</v>
      </c>
      <c r="D25" s="111"/>
      <c r="E25" s="105"/>
      <c r="F25" s="106"/>
      <c r="G25" s="106"/>
    </row>
    <row r="26" spans="1:7" s="107" customFormat="1" ht="15" hidden="1" outlineLevel="1">
      <c r="A26" s="96" t="str">
        <f t="shared" si="2"/>
        <v>A.1.1.1.1.S.16.1</v>
      </c>
      <c r="B26" s="97" t="s">
        <v>272</v>
      </c>
      <c r="C26" s="114" t="s">
        <v>296</v>
      </c>
      <c r="D26" s="115" t="s">
        <v>25</v>
      </c>
      <c r="E26" s="105">
        <v>900</v>
      </c>
      <c r="F26" s="106"/>
      <c r="G26" s="106">
        <f t="shared" si="1"/>
        <v>0</v>
      </c>
    </row>
    <row r="27" spans="1:7" s="107" customFormat="1" ht="15" hidden="1" outlineLevel="1">
      <c r="A27" s="96" t="str">
        <f t="shared" si="2"/>
        <v>A.1.1.1.1.S.16.3</v>
      </c>
      <c r="B27" s="97" t="s">
        <v>274</v>
      </c>
      <c r="C27" s="448" t="s">
        <v>297</v>
      </c>
      <c r="D27" s="461" t="s">
        <v>90</v>
      </c>
      <c r="E27" s="105">
        <v>25</v>
      </c>
      <c r="F27" s="106"/>
      <c r="G27" s="106">
        <f t="shared" si="1"/>
        <v>0</v>
      </c>
    </row>
    <row r="28" spans="1:7" s="107" customFormat="1" ht="15" hidden="1" outlineLevel="1">
      <c r="A28" s="96" t="str">
        <f t="shared" si="2"/>
        <v>A.1.1.1.1.S.16.4</v>
      </c>
      <c r="B28" s="97" t="s">
        <v>275</v>
      </c>
      <c r="C28" s="116" t="s">
        <v>298</v>
      </c>
      <c r="D28" s="117" t="s">
        <v>90</v>
      </c>
      <c r="E28" s="105">
        <v>10</v>
      </c>
      <c r="F28" s="106"/>
      <c r="G28" s="106">
        <f t="shared" si="1"/>
        <v>0</v>
      </c>
    </row>
    <row r="29" spans="1:7" s="107" customFormat="1" ht="76.5" hidden="1" outlineLevel="1">
      <c r="A29" s="96" t="str">
        <f t="shared" si="2"/>
        <v>A.1.1.1.1.S.17</v>
      </c>
      <c r="B29" s="97" t="s">
        <v>216</v>
      </c>
      <c r="C29" s="118" t="s">
        <v>1766</v>
      </c>
      <c r="D29" s="119" t="s">
        <v>91</v>
      </c>
      <c r="E29" s="105">
        <v>1</v>
      </c>
      <c r="F29" s="106"/>
      <c r="G29" s="106">
        <f t="shared" si="1"/>
        <v>0</v>
      </c>
    </row>
    <row r="30" spans="1:7" s="107" customFormat="1" ht="102" hidden="1" outlineLevel="1">
      <c r="A30" s="96" t="str">
        <f t="shared" si="2"/>
        <v>A.1.1.1.1.S.18</v>
      </c>
      <c r="B30" s="97" t="s">
        <v>276</v>
      </c>
      <c r="C30" s="120" t="s">
        <v>1991</v>
      </c>
      <c r="D30" s="121" t="s">
        <v>24</v>
      </c>
      <c r="E30" s="105">
        <v>75</v>
      </c>
      <c r="F30" s="106"/>
      <c r="G30" s="106">
        <f t="shared" si="1"/>
        <v>0</v>
      </c>
    </row>
    <row r="31" spans="1:7" s="95" customFormat="1" ht="15" collapsed="1">
      <c r="A31" s="88" t="str">
        <f aca="true" t="shared" si="4" ref="A31">B31</f>
        <v>A.1.1.1.2</v>
      </c>
      <c r="B31" s="89" t="s">
        <v>239</v>
      </c>
      <c r="C31" s="90" t="s">
        <v>18</v>
      </c>
      <c r="D31" s="91"/>
      <c r="E31" s="122"/>
      <c r="F31" s="123"/>
      <c r="G31" s="94"/>
    </row>
    <row r="32" spans="1:7" s="107" customFormat="1" ht="76.5" hidden="1" outlineLevel="1">
      <c r="A32" s="96" t="str">
        <f>""&amp;$B$31&amp;"."&amp;B32&amp;""</f>
        <v>A.1.1.1.2.S.1</v>
      </c>
      <c r="B32" s="124" t="s">
        <v>197</v>
      </c>
      <c r="C32" s="113" t="s">
        <v>189</v>
      </c>
      <c r="D32" s="111"/>
      <c r="E32" s="105"/>
      <c r="F32" s="106"/>
      <c r="G32" s="106"/>
    </row>
    <row r="33" spans="1:7" s="107" customFormat="1" ht="15" hidden="1" outlineLevel="1">
      <c r="A33" s="96" t="str">
        <f aca="true" t="shared" si="5" ref="A33:A69">""&amp;$B$31&amp;"."&amp;B33&amp;""</f>
        <v>A.1.1.1.2.S.1.1</v>
      </c>
      <c r="B33" s="124" t="s">
        <v>217</v>
      </c>
      <c r="C33" s="113" t="s">
        <v>187</v>
      </c>
      <c r="D33" s="111" t="s">
        <v>22</v>
      </c>
      <c r="E33" s="105">
        <v>8980</v>
      </c>
      <c r="F33" s="106"/>
      <c r="G33" s="106">
        <f aca="true" t="shared" si="6" ref="G33:G34">E33*F33</f>
        <v>0</v>
      </c>
    </row>
    <row r="34" spans="1:7" s="107" customFormat="1" ht="15" hidden="1" outlineLevel="1">
      <c r="A34" s="96" t="str">
        <f t="shared" si="5"/>
        <v>A.1.1.1.2.S.1.2</v>
      </c>
      <c r="B34" s="124" t="s">
        <v>218</v>
      </c>
      <c r="C34" s="113" t="s">
        <v>188</v>
      </c>
      <c r="D34" s="111" t="s">
        <v>22</v>
      </c>
      <c r="E34" s="105">
        <v>2140</v>
      </c>
      <c r="F34" s="106"/>
      <c r="G34" s="106">
        <f t="shared" si="6"/>
        <v>0</v>
      </c>
    </row>
    <row r="35" spans="1:7" s="107" customFormat="1" ht="153" hidden="1" outlineLevel="1">
      <c r="A35" s="96" t="str">
        <f t="shared" si="5"/>
        <v>A.1.1.1.2.S.2</v>
      </c>
      <c r="B35" s="124" t="s">
        <v>198</v>
      </c>
      <c r="C35" s="113" t="s">
        <v>436</v>
      </c>
      <c r="D35" s="111"/>
      <c r="E35" s="105"/>
      <c r="F35" s="106"/>
      <c r="G35" s="106"/>
    </row>
    <row r="36" spans="1:7" s="107" customFormat="1" ht="15" hidden="1" outlineLevel="1">
      <c r="A36" s="96" t="str">
        <f t="shared" si="5"/>
        <v>A.1.1.1.2.S.2.1</v>
      </c>
      <c r="B36" s="124" t="s">
        <v>219</v>
      </c>
      <c r="C36" s="113" t="s">
        <v>299</v>
      </c>
      <c r="D36" s="111"/>
      <c r="E36" s="105"/>
      <c r="F36" s="106"/>
      <c r="G36" s="106"/>
    </row>
    <row r="37" spans="1:7" s="107" customFormat="1" ht="15" hidden="1" outlineLevel="1">
      <c r="A37" s="96" t="str">
        <f t="shared" si="5"/>
        <v>A.1.1.1.2.S.2.1.1</v>
      </c>
      <c r="B37" s="124" t="s">
        <v>220</v>
      </c>
      <c r="C37" s="113" t="s">
        <v>186</v>
      </c>
      <c r="D37" s="111" t="s">
        <v>25</v>
      </c>
      <c r="E37" s="105">
        <v>8160</v>
      </c>
      <c r="F37" s="106"/>
      <c r="G37" s="106">
        <f aca="true" t="shared" si="7" ref="G37:G39">E37*F37</f>
        <v>0</v>
      </c>
    </row>
    <row r="38" spans="1:7" s="107" customFormat="1" ht="15" hidden="1" outlineLevel="1">
      <c r="A38" s="96" t="str">
        <f t="shared" si="5"/>
        <v>A.1.1.1.2.S.2.1.2</v>
      </c>
      <c r="B38" s="124" t="s">
        <v>221</v>
      </c>
      <c r="C38" s="113" t="s">
        <v>184</v>
      </c>
      <c r="D38" s="111" t="s">
        <v>25</v>
      </c>
      <c r="E38" s="105">
        <v>1820</v>
      </c>
      <c r="F38" s="106"/>
      <c r="G38" s="106">
        <f t="shared" si="7"/>
        <v>0</v>
      </c>
    </row>
    <row r="39" spans="1:7" s="107" customFormat="1" ht="15" hidden="1" outlineLevel="1">
      <c r="A39" s="96" t="str">
        <f t="shared" si="5"/>
        <v>A.1.1.1.2.S.2.2</v>
      </c>
      <c r="B39" s="124" t="s">
        <v>278</v>
      </c>
      <c r="C39" s="113" t="s">
        <v>300</v>
      </c>
      <c r="D39" s="111" t="s">
        <v>25</v>
      </c>
      <c r="E39" s="105">
        <v>600</v>
      </c>
      <c r="F39" s="106"/>
      <c r="G39" s="106">
        <f t="shared" si="7"/>
        <v>0</v>
      </c>
    </row>
    <row r="40" spans="1:7" s="107" customFormat="1" ht="63.75" hidden="1" outlineLevel="1">
      <c r="A40" s="96" t="str">
        <f t="shared" si="5"/>
        <v>A.1.1.1.2.S.3</v>
      </c>
      <c r="B40" s="124" t="s">
        <v>199</v>
      </c>
      <c r="C40" s="125" t="s">
        <v>1992</v>
      </c>
      <c r="D40" s="111" t="s">
        <v>22</v>
      </c>
      <c r="E40" s="105">
        <v>1120</v>
      </c>
      <c r="F40" s="106"/>
      <c r="G40" s="106">
        <f t="shared" si="1"/>
        <v>0</v>
      </c>
    </row>
    <row r="41" spans="1:7" s="107" customFormat="1" ht="178.5" hidden="1" outlineLevel="1">
      <c r="A41" s="96" t="str">
        <f t="shared" si="5"/>
        <v>A.1.1.1.2.S.4</v>
      </c>
      <c r="B41" s="124" t="s">
        <v>200</v>
      </c>
      <c r="C41" s="113" t="s">
        <v>438</v>
      </c>
      <c r="D41" s="126" t="s">
        <v>24</v>
      </c>
      <c r="E41" s="105">
        <v>10880</v>
      </c>
      <c r="F41" s="106"/>
      <c r="G41" s="106">
        <f t="shared" si="1"/>
        <v>0</v>
      </c>
    </row>
    <row r="42" spans="1:7" s="107" customFormat="1" ht="89.25" hidden="1" outlineLevel="1">
      <c r="A42" s="96" t="str">
        <f t="shared" si="5"/>
        <v>A.1.1.1.2.S.5</v>
      </c>
      <c r="B42" s="124" t="s">
        <v>204</v>
      </c>
      <c r="C42" s="113" t="s">
        <v>439</v>
      </c>
      <c r="D42" s="126" t="s">
        <v>24</v>
      </c>
      <c r="E42" s="105">
        <v>110</v>
      </c>
      <c r="F42" s="106"/>
      <c r="G42" s="106">
        <f t="shared" si="1"/>
        <v>0</v>
      </c>
    </row>
    <row r="43" spans="1:7" s="107" customFormat="1" ht="191.25" hidden="1" outlineLevel="1">
      <c r="A43" s="96" t="str">
        <f t="shared" si="5"/>
        <v>A.1.1.1.2.S.6</v>
      </c>
      <c r="B43" s="124" t="s">
        <v>205</v>
      </c>
      <c r="C43" s="113" t="s">
        <v>437</v>
      </c>
      <c r="D43" s="126" t="s">
        <v>24</v>
      </c>
      <c r="E43" s="105">
        <v>990</v>
      </c>
      <c r="F43" s="106"/>
      <c r="G43" s="106">
        <f t="shared" si="1"/>
        <v>0</v>
      </c>
    </row>
    <row r="44" spans="1:7" s="107" customFormat="1" ht="76.5" hidden="1" outlineLevel="1">
      <c r="A44" s="96" t="str">
        <f t="shared" si="5"/>
        <v>A.1.1.1.2.S.7</v>
      </c>
      <c r="B44" s="124" t="s">
        <v>206</v>
      </c>
      <c r="C44" s="113" t="s">
        <v>800</v>
      </c>
      <c r="D44" s="126" t="s">
        <v>24</v>
      </c>
      <c r="E44" s="105">
        <v>1840</v>
      </c>
      <c r="F44" s="106"/>
      <c r="G44" s="106">
        <f t="shared" si="1"/>
        <v>0</v>
      </c>
    </row>
    <row r="45" spans="1:7" s="107" customFormat="1" ht="89.25" hidden="1" outlineLevel="1">
      <c r="A45" s="96" t="str">
        <f t="shared" si="5"/>
        <v>A.1.1.1.2.S.8</v>
      </c>
      <c r="B45" s="124" t="s">
        <v>207</v>
      </c>
      <c r="C45" s="127" t="s">
        <v>190</v>
      </c>
      <c r="D45" s="126"/>
      <c r="E45" s="105"/>
      <c r="F45" s="106"/>
      <c r="G45" s="106"/>
    </row>
    <row r="46" spans="1:7" s="107" customFormat="1" ht="15" hidden="1" outlineLevel="1">
      <c r="A46" s="96" t="str">
        <f t="shared" si="5"/>
        <v>A.1.1.1.2.S.8.1</v>
      </c>
      <c r="B46" s="124" t="s">
        <v>267</v>
      </c>
      <c r="C46" s="113" t="s">
        <v>187</v>
      </c>
      <c r="D46" s="126" t="s">
        <v>24</v>
      </c>
      <c r="E46" s="105">
        <v>3400</v>
      </c>
      <c r="F46" s="106"/>
      <c r="G46" s="106">
        <f aca="true" t="shared" si="8" ref="G46:G47">E46*F46</f>
        <v>0</v>
      </c>
    </row>
    <row r="47" spans="1:7" s="107" customFormat="1" ht="15" hidden="1" outlineLevel="1">
      <c r="A47" s="96" t="str">
        <f t="shared" si="5"/>
        <v>A.1.1.1.2.S.8.2</v>
      </c>
      <c r="B47" s="124" t="s">
        <v>268</v>
      </c>
      <c r="C47" s="113" t="s">
        <v>188</v>
      </c>
      <c r="D47" s="126" t="s">
        <v>24</v>
      </c>
      <c r="E47" s="105">
        <v>370</v>
      </c>
      <c r="F47" s="106"/>
      <c r="G47" s="106">
        <f t="shared" si="8"/>
        <v>0</v>
      </c>
    </row>
    <row r="48" spans="1:7" s="107" customFormat="1" ht="127.5" hidden="1" outlineLevel="1">
      <c r="A48" s="96" t="str">
        <f t="shared" si="5"/>
        <v>A.1.1.1.2.S.9</v>
      </c>
      <c r="B48" s="124" t="s">
        <v>208</v>
      </c>
      <c r="C48" s="346" t="s">
        <v>1994</v>
      </c>
      <c r="D48" s="126"/>
      <c r="E48" s="105"/>
      <c r="F48" s="106"/>
      <c r="G48" s="106"/>
    </row>
    <row r="49" spans="1:7" s="107" customFormat="1" ht="15" hidden="1" outlineLevel="1">
      <c r="A49" s="96" t="str">
        <f t="shared" si="5"/>
        <v>A.1.1.1.2.S.9.1</v>
      </c>
      <c r="B49" s="124" t="s">
        <v>326</v>
      </c>
      <c r="C49" s="113" t="s">
        <v>187</v>
      </c>
      <c r="D49" s="126" t="s">
        <v>25</v>
      </c>
      <c r="E49" s="105">
        <v>13600</v>
      </c>
      <c r="F49" s="106"/>
      <c r="G49" s="106">
        <f t="shared" si="1"/>
        <v>0</v>
      </c>
    </row>
    <row r="50" spans="1:7" s="107" customFormat="1" ht="15" hidden="1" outlineLevel="1">
      <c r="A50" s="96" t="str">
        <f t="shared" si="5"/>
        <v>A.1.1.1.2.S.9.2</v>
      </c>
      <c r="B50" s="124" t="s">
        <v>327</v>
      </c>
      <c r="C50" s="113" t="s">
        <v>188</v>
      </c>
      <c r="D50" s="126" t="s">
        <v>25</v>
      </c>
      <c r="E50" s="105">
        <v>1235</v>
      </c>
      <c r="F50" s="106"/>
      <c r="G50" s="106">
        <f t="shared" si="1"/>
        <v>0</v>
      </c>
    </row>
    <row r="51" spans="1:7" s="107" customFormat="1" ht="51" hidden="1" outlineLevel="1">
      <c r="A51" s="96" t="str">
        <f t="shared" si="5"/>
        <v>A.1.1.1.2.S.10</v>
      </c>
      <c r="B51" s="124" t="s">
        <v>209</v>
      </c>
      <c r="C51" s="110" t="s">
        <v>1624</v>
      </c>
      <c r="D51" s="126" t="s">
        <v>24</v>
      </c>
      <c r="E51" s="105">
        <v>630</v>
      </c>
      <c r="F51" s="106"/>
      <c r="G51" s="106">
        <f t="shared" si="1"/>
        <v>0</v>
      </c>
    </row>
    <row r="52" spans="1:7" s="107" customFormat="1" ht="51" hidden="1" outlineLevel="1">
      <c r="A52" s="96" t="str">
        <f t="shared" si="5"/>
        <v>A.1.1.1.2.S.11</v>
      </c>
      <c r="B52" s="124" t="s">
        <v>210</v>
      </c>
      <c r="C52" s="125" t="s">
        <v>1767</v>
      </c>
      <c r="D52" s="126" t="s">
        <v>24</v>
      </c>
      <c r="E52" s="105">
        <v>3700</v>
      </c>
      <c r="F52" s="106"/>
      <c r="G52" s="106">
        <f t="shared" si="1"/>
        <v>0</v>
      </c>
    </row>
    <row r="53" spans="1:7" s="107" customFormat="1" ht="63.75" hidden="1" outlineLevel="1">
      <c r="A53" s="96" t="str">
        <f t="shared" si="5"/>
        <v>A.1.1.1.2.S.12</v>
      </c>
      <c r="B53" s="124" t="s">
        <v>211</v>
      </c>
      <c r="C53" s="110" t="s">
        <v>1625</v>
      </c>
      <c r="D53" s="126" t="s">
        <v>24</v>
      </c>
      <c r="E53" s="105">
        <v>10</v>
      </c>
      <c r="F53" s="106"/>
      <c r="G53" s="106">
        <f t="shared" si="1"/>
        <v>0</v>
      </c>
    </row>
    <row r="54" spans="1:7" s="107" customFormat="1" ht="63.75" hidden="1" outlineLevel="1">
      <c r="A54" s="96" t="str">
        <f t="shared" si="5"/>
        <v>A.1.1.1.2.S.13</v>
      </c>
      <c r="B54" s="124" t="s">
        <v>212</v>
      </c>
      <c r="C54" s="110" t="s">
        <v>1626</v>
      </c>
      <c r="D54" s="126" t="s">
        <v>24</v>
      </c>
      <c r="E54" s="105">
        <v>30</v>
      </c>
      <c r="F54" s="106"/>
      <c r="G54" s="106">
        <f t="shared" si="1"/>
        <v>0</v>
      </c>
    </row>
    <row r="55" spans="1:7" s="107" customFormat="1" ht="114.75" hidden="1" outlineLevel="1">
      <c r="A55" s="96" t="str">
        <f t="shared" si="5"/>
        <v>A.1.1.1.2.S.14</v>
      </c>
      <c r="B55" s="124" t="s">
        <v>213</v>
      </c>
      <c r="C55" s="110" t="s">
        <v>1627</v>
      </c>
      <c r="D55" s="126" t="s">
        <v>25</v>
      </c>
      <c r="E55" s="105">
        <v>150</v>
      </c>
      <c r="F55" s="106"/>
      <c r="G55" s="106">
        <f t="shared" si="1"/>
        <v>0</v>
      </c>
    </row>
    <row r="56" spans="1:7" s="107" customFormat="1" ht="63.75" hidden="1" outlineLevel="1">
      <c r="A56" s="96" t="str">
        <f t="shared" si="5"/>
        <v>A.1.1.1.2.S.15</v>
      </c>
      <c r="B56" s="124" t="s">
        <v>214</v>
      </c>
      <c r="C56" s="110" t="s">
        <v>1628</v>
      </c>
      <c r="D56" s="126" t="s">
        <v>24</v>
      </c>
      <c r="E56" s="105">
        <v>44</v>
      </c>
      <c r="F56" s="106"/>
      <c r="G56" s="106">
        <f t="shared" si="1"/>
        <v>0</v>
      </c>
    </row>
    <row r="57" spans="1:7" s="107" customFormat="1" ht="63.75" hidden="1" outlineLevel="1">
      <c r="A57" s="96" t="str">
        <f t="shared" si="5"/>
        <v>A.1.1.1.2.S.16</v>
      </c>
      <c r="B57" s="124" t="s">
        <v>215</v>
      </c>
      <c r="C57" s="125" t="s">
        <v>1629</v>
      </c>
      <c r="D57" s="126" t="s">
        <v>24</v>
      </c>
      <c r="E57" s="105">
        <v>10</v>
      </c>
      <c r="F57" s="106"/>
      <c r="G57" s="106">
        <f t="shared" si="1"/>
        <v>0</v>
      </c>
    </row>
    <row r="58" spans="1:7" s="107" customFormat="1" ht="89.25" hidden="1" outlineLevel="1">
      <c r="A58" s="96" t="str">
        <f t="shared" si="5"/>
        <v>A.1.1.1.2.S.17</v>
      </c>
      <c r="B58" s="124" t="s">
        <v>216</v>
      </c>
      <c r="C58" s="127" t="s">
        <v>2014</v>
      </c>
      <c r="D58" s="126"/>
      <c r="E58" s="128"/>
      <c r="F58" s="106"/>
      <c r="G58" s="106"/>
    </row>
    <row r="59" spans="1:7" s="107" customFormat="1" ht="15" hidden="1" outlineLevel="1">
      <c r="A59" s="96" t="str">
        <f t="shared" si="5"/>
        <v>A.1.1.1.2.S.17.1</v>
      </c>
      <c r="B59" s="124" t="s">
        <v>418</v>
      </c>
      <c r="C59" s="110" t="s">
        <v>167</v>
      </c>
      <c r="D59" s="126" t="s">
        <v>24</v>
      </c>
      <c r="E59" s="105">
        <v>3820</v>
      </c>
      <c r="F59" s="106"/>
      <c r="G59" s="106">
        <f t="shared" si="1"/>
        <v>0</v>
      </c>
    </row>
    <row r="60" spans="1:7" s="107" customFormat="1" ht="15" hidden="1" outlineLevel="1">
      <c r="A60" s="96" t="str">
        <f t="shared" si="5"/>
        <v>A.1.1.1.2.S.17.2</v>
      </c>
      <c r="B60" s="124" t="s">
        <v>422</v>
      </c>
      <c r="C60" s="110" t="s">
        <v>168</v>
      </c>
      <c r="D60" s="126" t="s">
        <v>24</v>
      </c>
      <c r="E60" s="105">
        <v>365</v>
      </c>
      <c r="F60" s="106"/>
      <c r="G60" s="106">
        <f t="shared" si="1"/>
        <v>0</v>
      </c>
    </row>
    <row r="61" spans="1:7" s="107" customFormat="1" ht="76.5" hidden="1" outlineLevel="1">
      <c r="A61" s="96" t="str">
        <f t="shared" si="5"/>
        <v>A.1.1.1.2.S.18</v>
      </c>
      <c r="B61" s="124" t="s">
        <v>276</v>
      </c>
      <c r="C61" s="110" t="s">
        <v>1596</v>
      </c>
      <c r="D61" s="126" t="s">
        <v>24</v>
      </c>
      <c r="E61" s="105">
        <v>15</v>
      </c>
      <c r="F61" s="106"/>
      <c r="G61" s="106">
        <f t="shared" si="1"/>
        <v>0</v>
      </c>
    </row>
    <row r="62" spans="1:7" s="107" customFormat="1" ht="114.75" hidden="1" outlineLevel="1">
      <c r="A62" s="96" t="str">
        <f t="shared" si="5"/>
        <v>A.1.1.1.2.S.19</v>
      </c>
      <c r="B62" s="124" t="s">
        <v>347</v>
      </c>
      <c r="C62" s="110" t="s">
        <v>2015</v>
      </c>
      <c r="D62" s="126"/>
      <c r="E62" s="128"/>
      <c r="F62" s="106"/>
      <c r="G62" s="106"/>
    </row>
    <row r="63" spans="1:7" s="107" customFormat="1" ht="15" hidden="1" outlineLevel="1">
      <c r="A63" s="96" t="str">
        <f t="shared" si="5"/>
        <v>A.1.1.1.2.S.19.1</v>
      </c>
      <c r="B63" s="124" t="s">
        <v>463</v>
      </c>
      <c r="C63" s="110" t="s">
        <v>161</v>
      </c>
      <c r="D63" s="126" t="s">
        <v>24</v>
      </c>
      <c r="E63" s="105">
        <v>5225</v>
      </c>
      <c r="F63" s="106"/>
      <c r="G63" s="106">
        <f t="shared" si="1"/>
        <v>0</v>
      </c>
    </row>
    <row r="64" spans="1:7" s="107" customFormat="1" ht="15" hidden="1" outlineLevel="1">
      <c r="A64" s="96" t="str">
        <f t="shared" si="5"/>
        <v>A.1.1.1.2.S.19.2</v>
      </c>
      <c r="B64" s="124" t="s">
        <v>801</v>
      </c>
      <c r="C64" s="110" t="s">
        <v>162</v>
      </c>
      <c r="D64" s="126" t="s">
        <v>24</v>
      </c>
      <c r="E64" s="105">
        <v>735</v>
      </c>
      <c r="F64" s="106"/>
      <c r="G64" s="106">
        <f t="shared" si="1"/>
        <v>0</v>
      </c>
    </row>
    <row r="65" spans="1:7" s="107" customFormat="1" ht="76.5" hidden="1" outlineLevel="1">
      <c r="A65" s="96" t="str">
        <f t="shared" si="5"/>
        <v>A.1.1.1.2.S.20</v>
      </c>
      <c r="B65" s="124" t="s">
        <v>348</v>
      </c>
      <c r="C65" s="120" t="s">
        <v>1754</v>
      </c>
      <c r="D65" s="121" t="s">
        <v>24</v>
      </c>
      <c r="E65" s="105">
        <v>45</v>
      </c>
      <c r="F65" s="106"/>
      <c r="G65" s="106">
        <f t="shared" si="1"/>
        <v>0</v>
      </c>
    </row>
    <row r="66" spans="1:7" s="107" customFormat="1" ht="76.5" hidden="1" outlineLevel="1">
      <c r="A66" s="96" t="str">
        <f t="shared" si="5"/>
        <v>A.1.1.1.2.S.21</v>
      </c>
      <c r="B66" s="124" t="s">
        <v>351</v>
      </c>
      <c r="C66" s="110" t="s">
        <v>1995</v>
      </c>
      <c r="D66" s="126" t="s">
        <v>24</v>
      </c>
      <c r="E66" s="105">
        <v>5</v>
      </c>
      <c r="F66" s="106"/>
      <c r="G66" s="106">
        <f t="shared" si="1"/>
        <v>0</v>
      </c>
    </row>
    <row r="67" spans="1:7" s="107" customFormat="1" ht="51" hidden="1" outlineLevel="1">
      <c r="A67" s="96" t="str">
        <f t="shared" si="5"/>
        <v>A.1.1.1.2.S.22</v>
      </c>
      <c r="B67" s="124" t="s">
        <v>383</v>
      </c>
      <c r="C67" s="127" t="s">
        <v>203</v>
      </c>
      <c r="D67" s="126" t="s">
        <v>25</v>
      </c>
      <c r="E67" s="105">
        <v>310</v>
      </c>
      <c r="F67" s="106"/>
      <c r="G67" s="106">
        <f t="shared" si="1"/>
        <v>0</v>
      </c>
    </row>
    <row r="68" spans="1:7" s="107" customFormat="1" ht="63.75" hidden="1" outlineLevel="1">
      <c r="A68" s="96" t="str">
        <f t="shared" si="5"/>
        <v>A.1.1.1.2.S.23</v>
      </c>
      <c r="B68" s="124" t="s">
        <v>384</v>
      </c>
      <c r="C68" s="127" t="s">
        <v>171</v>
      </c>
      <c r="D68" s="126" t="s">
        <v>25</v>
      </c>
      <c r="E68" s="105">
        <v>50</v>
      </c>
      <c r="F68" s="106"/>
      <c r="G68" s="106">
        <f t="shared" si="1"/>
        <v>0</v>
      </c>
    </row>
    <row r="69" spans="1:7" s="107" customFormat="1" ht="153" hidden="1" outlineLevel="1">
      <c r="A69" s="96" t="str">
        <f t="shared" si="5"/>
        <v>A.1.1.1.2.S.24</v>
      </c>
      <c r="B69" s="124" t="s">
        <v>400</v>
      </c>
      <c r="C69" s="127" t="s">
        <v>202</v>
      </c>
      <c r="D69" s="126" t="s">
        <v>24</v>
      </c>
      <c r="E69" s="105">
        <v>13820</v>
      </c>
      <c r="F69" s="129"/>
      <c r="G69" s="106">
        <f aca="true" t="shared" si="9" ref="G69">E69*F69</f>
        <v>0</v>
      </c>
    </row>
    <row r="70" spans="1:7" s="95" customFormat="1" ht="15" collapsed="1">
      <c r="A70" s="88" t="str">
        <f aca="true" t="shared" si="10" ref="A70">B70</f>
        <v>A.1.1.1.3</v>
      </c>
      <c r="B70" s="89" t="s">
        <v>240</v>
      </c>
      <c r="C70" s="90" t="s">
        <v>19</v>
      </c>
      <c r="D70" s="91"/>
      <c r="E70" s="92"/>
      <c r="F70" s="93"/>
      <c r="G70" s="94"/>
    </row>
    <row r="71" spans="1:7" s="107" customFormat="1" ht="178.5" hidden="1" outlineLevel="1">
      <c r="A71" s="96" t="str">
        <f>""&amp;$B$70&amp;"."&amp;B71&amp;""</f>
        <v>A.1.1.1.3.S.1</v>
      </c>
      <c r="B71" s="124" t="s">
        <v>197</v>
      </c>
      <c r="C71" s="118" t="s">
        <v>1737</v>
      </c>
      <c r="D71" s="117"/>
      <c r="E71" s="130"/>
      <c r="F71" s="106"/>
      <c r="G71" s="106"/>
    </row>
    <row r="72" spans="1:7" s="107" customFormat="1" ht="15" hidden="1" outlineLevel="1">
      <c r="A72" s="96" t="str">
        <f aca="true" t="shared" si="11" ref="A72:A108">""&amp;$B$70&amp;"."&amp;B72&amp;""</f>
        <v>A.1.1.1.3.S.1.1</v>
      </c>
      <c r="B72" s="124" t="s">
        <v>217</v>
      </c>
      <c r="C72" s="118" t="s">
        <v>460</v>
      </c>
      <c r="D72" s="117"/>
      <c r="E72" s="130"/>
      <c r="F72" s="106"/>
      <c r="G72" s="106"/>
    </row>
    <row r="73" spans="1:7" s="107" customFormat="1" ht="38.25" hidden="1" outlineLevel="1">
      <c r="A73" s="96" t="str">
        <f t="shared" si="11"/>
        <v>A.1.1.1.3.S.1.1.1</v>
      </c>
      <c r="B73" s="124" t="s">
        <v>228</v>
      </c>
      <c r="C73" s="110" t="s">
        <v>1359</v>
      </c>
      <c r="D73" s="117" t="s">
        <v>90</v>
      </c>
      <c r="E73" s="105">
        <v>105</v>
      </c>
      <c r="F73" s="106"/>
      <c r="G73" s="106">
        <f aca="true" t="shared" si="12" ref="G73:G74">E73*F73</f>
        <v>0</v>
      </c>
    </row>
    <row r="74" spans="1:7" s="107" customFormat="1" ht="38.25" hidden="1" outlineLevel="1">
      <c r="A74" s="96" t="str">
        <f t="shared" si="11"/>
        <v>A.1.1.1.3.S.1.1.2</v>
      </c>
      <c r="B74" s="124" t="s">
        <v>229</v>
      </c>
      <c r="C74" s="110" t="s">
        <v>431</v>
      </c>
      <c r="D74" s="117" t="s">
        <v>90</v>
      </c>
      <c r="E74" s="105">
        <v>8</v>
      </c>
      <c r="F74" s="106"/>
      <c r="G74" s="106">
        <f t="shared" si="12"/>
        <v>0</v>
      </c>
    </row>
    <row r="75" spans="1:7" s="107" customFormat="1" ht="25.5" hidden="1" outlineLevel="1">
      <c r="A75" s="96" t="str">
        <f t="shared" si="11"/>
        <v>A.1.1.1.3.S.1.2</v>
      </c>
      <c r="B75" s="124" t="s">
        <v>218</v>
      </c>
      <c r="C75" s="118" t="s">
        <v>461</v>
      </c>
      <c r="D75" s="117"/>
      <c r="E75" s="130"/>
      <c r="F75" s="106"/>
      <c r="G75" s="106"/>
    </row>
    <row r="76" spans="1:7" s="107" customFormat="1" ht="38.25" hidden="1" outlineLevel="1">
      <c r="A76" s="96" t="str">
        <f t="shared" si="11"/>
        <v>A.1.1.1.3.S.1.2.1</v>
      </c>
      <c r="B76" s="124" t="s">
        <v>279</v>
      </c>
      <c r="C76" s="110" t="s">
        <v>1359</v>
      </c>
      <c r="D76" s="117" t="s">
        <v>90</v>
      </c>
      <c r="E76" s="105">
        <v>4</v>
      </c>
      <c r="F76" s="106"/>
      <c r="G76" s="106">
        <f aca="true" t="shared" si="13" ref="G76">E76*F76</f>
        <v>0</v>
      </c>
    </row>
    <row r="77" spans="1:7" s="107" customFormat="1" ht="76.5" hidden="1" outlineLevel="1">
      <c r="A77" s="96" t="str">
        <f t="shared" si="11"/>
        <v>A.1.1.1.3.S.2</v>
      </c>
      <c r="B77" s="124" t="s">
        <v>198</v>
      </c>
      <c r="C77" s="110" t="s">
        <v>1950</v>
      </c>
      <c r="D77" s="111"/>
      <c r="E77" s="105"/>
      <c r="F77" s="106"/>
      <c r="G77" s="106"/>
    </row>
    <row r="78" spans="1:7" s="107" customFormat="1" ht="15" hidden="1" outlineLevel="1">
      <c r="A78" s="96" t="str">
        <f t="shared" si="11"/>
        <v>A.1.1.1.3.S.2.1</v>
      </c>
      <c r="B78" s="124" t="s">
        <v>219</v>
      </c>
      <c r="C78" s="110" t="s">
        <v>304</v>
      </c>
      <c r="D78" s="117" t="s">
        <v>90</v>
      </c>
      <c r="E78" s="105">
        <v>9</v>
      </c>
      <c r="F78" s="106"/>
      <c r="G78" s="106">
        <f aca="true" t="shared" si="14" ref="G78:G108">E78*F78</f>
        <v>0</v>
      </c>
    </row>
    <row r="79" spans="1:7" s="107" customFormat="1" ht="15" hidden="1" outlineLevel="1">
      <c r="A79" s="96" t="str">
        <f t="shared" si="11"/>
        <v>A.1.1.1.3.S.2.2</v>
      </c>
      <c r="B79" s="124" t="s">
        <v>278</v>
      </c>
      <c r="C79" s="110" t="s">
        <v>305</v>
      </c>
      <c r="D79" s="117" t="s">
        <v>90</v>
      </c>
      <c r="E79" s="105">
        <v>158</v>
      </c>
      <c r="F79" s="106"/>
      <c r="G79" s="106">
        <f t="shared" si="14"/>
        <v>0</v>
      </c>
    </row>
    <row r="80" spans="1:7" s="107" customFormat="1" ht="38.25" hidden="1" outlineLevel="1">
      <c r="A80" s="96" t="str">
        <f t="shared" si="11"/>
        <v>A.1.1.1.3.S.3</v>
      </c>
      <c r="B80" s="124" t="s">
        <v>199</v>
      </c>
      <c r="C80" s="118" t="s">
        <v>1597</v>
      </c>
      <c r="D80" s="131" t="s">
        <v>24</v>
      </c>
      <c r="E80" s="105">
        <v>25</v>
      </c>
      <c r="F80" s="106"/>
      <c r="G80" s="106">
        <f>E80*F80</f>
        <v>0</v>
      </c>
    </row>
    <row r="81" spans="1:7" s="107" customFormat="1" ht="51" hidden="1" outlineLevel="1">
      <c r="A81" s="96" t="str">
        <f t="shared" si="11"/>
        <v>A.1.1.1.3.S.4</v>
      </c>
      <c r="B81" s="124" t="s">
        <v>200</v>
      </c>
      <c r="C81" s="125" t="s">
        <v>1598</v>
      </c>
      <c r="D81" s="131" t="s">
        <v>24</v>
      </c>
      <c r="E81" s="105">
        <v>5</v>
      </c>
      <c r="F81" s="106"/>
      <c r="G81" s="106">
        <f t="shared" si="14"/>
        <v>0</v>
      </c>
    </row>
    <row r="82" spans="1:7" s="107" customFormat="1" ht="89.25" hidden="1" outlineLevel="1">
      <c r="A82" s="96" t="str">
        <f t="shared" si="11"/>
        <v>A.1.1.1.3.S.5</v>
      </c>
      <c r="B82" s="124" t="s">
        <v>204</v>
      </c>
      <c r="C82" s="125" t="s">
        <v>1599</v>
      </c>
      <c r="D82" s="131" t="s">
        <v>24</v>
      </c>
      <c r="E82" s="105">
        <v>15</v>
      </c>
      <c r="F82" s="106"/>
      <c r="G82" s="106">
        <f t="shared" si="14"/>
        <v>0</v>
      </c>
    </row>
    <row r="83" spans="1:7" s="107" customFormat="1" ht="89.25" hidden="1" outlineLevel="1">
      <c r="A83" s="96" t="str">
        <f t="shared" si="11"/>
        <v>A.1.1.1.3.S.6</v>
      </c>
      <c r="B83" s="124" t="s">
        <v>205</v>
      </c>
      <c r="C83" s="125" t="s">
        <v>2009</v>
      </c>
      <c r="D83" s="131" t="s">
        <v>24</v>
      </c>
      <c r="E83" s="105">
        <v>100</v>
      </c>
      <c r="F83" s="106"/>
      <c r="G83" s="106">
        <f t="shared" si="14"/>
        <v>0</v>
      </c>
    </row>
    <row r="84" spans="1:7" s="107" customFormat="1" ht="76.5" hidden="1" outlineLevel="1">
      <c r="A84" s="96" t="str">
        <f t="shared" si="11"/>
        <v>A.1.1.1.3.S.7</v>
      </c>
      <c r="B84" s="124" t="s">
        <v>206</v>
      </c>
      <c r="C84" s="125" t="s">
        <v>1600</v>
      </c>
      <c r="D84" s="132" t="s">
        <v>90</v>
      </c>
      <c r="E84" s="105">
        <v>33</v>
      </c>
      <c r="F84" s="106"/>
      <c r="G84" s="106">
        <f t="shared" si="14"/>
        <v>0</v>
      </c>
    </row>
    <row r="85" spans="1:7" s="107" customFormat="1" ht="76.5" hidden="1" outlineLevel="1">
      <c r="A85" s="96" t="str">
        <f t="shared" si="11"/>
        <v>A.1.1.1.3.S.8</v>
      </c>
      <c r="B85" s="124" t="s">
        <v>207</v>
      </c>
      <c r="C85" s="118" t="s">
        <v>160</v>
      </c>
      <c r="D85" s="117" t="s">
        <v>91</v>
      </c>
      <c r="E85" s="105">
        <v>1</v>
      </c>
      <c r="F85" s="106"/>
      <c r="G85" s="106">
        <f t="shared" si="14"/>
        <v>0</v>
      </c>
    </row>
    <row r="86" spans="1:7" s="107" customFormat="1" ht="153" hidden="1" outlineLevel="1">
      <c r="A86" s="96" t="str">
        <f t="shared" si="11"/>
        <v>A.1.1.1.3.S.9</v>
      </c>
      <c r="B86" s="124" t="s">
        <v>208</v>
      </c>
      <c r="C86" s="125" t="s">
        <v>2006</v>
      </c>
      <c r="D86" s="132" t="s">
        <v>25</v>
      </c>
      <c r="E86" s="105">
        <v>600</v>
      </c>
      <c r="F86" s="106"/>
      <c r="G86" s="106">
        <f t="shared" si="14"/>
        <v>0</v>
      </c>
    </row>
    <row r="87" spans="1:7" s="107" customFormat="1" ht="102" hidden="1" outlineLevel="1">
      <c r="A87" s="96" t="str">
        <f t="shared" si="11"/>
        <v>A.1.1.1.3.S.10</v>
      </c>
      <c r="B87" s="124" t="s">
        <v>209</v>
      </c>
      <c r="C87" s="125" t="s">
        <v>2018</v>
      </c>
      <c r="D87" s="132" t="s">
        <v>25</v>
      </c>
      <c r="E87" s="105">
        <v>130</v>
      </c>
      <c r="F87" s="106"/>
      <c r="G87" s="106">
        <f t="shared" si="14"/>
        <v>0</v>
      </c>
    </row>
    <row r="88" spans="1:7" s="107" customFormat="1" ht="89.25" hidden="1" outlineLevel="1">
      <c r="A88" s="96" t="str">
        <f t="shared" si="11"/>
        <v>A.1.1.1.3.S.11</v>
      </c>
      <c r="B88" s="124" t="s">
        <v>210</v>
      </c>
      <c r="C88" s="125" t="s">
        <v>1601</v>
      </c>
      <c r="D88" s="132" t="s">
        <v>25</v>
      </c>
      <c r="E88" s="105">
        <v>20</v>
      </c>
      <c r="F88" s="106"/>
      <c r="G88" s="106">
        <f t="shared" si="14"/>
        <v>0</v>
      </c>
    </row>
    <row r="89" spans="1:7" s="107" customFormat="1" ht="140.25" hidden="1" outlineLevel="1">
      <c r="A89" s="96" t="str">
        <f t="shared" si="11"/>
        <v>A.1.1.1.3.S.12</v>
      </c>
      <c r="B89" s="124" t="s">
        <v>211</v>
      </c>
      <c r="C89" s="125" t="s">
        <v>2007</v>
      </c>
      <c r="D89" s="132"/>
      <c r="E89" s="105"/>
      <c r="F89" s="106"/>
      <c r="G89" s="106"/>
    </row>
    <row r="90" spans="1:7" s="107" customFormat="1" ht="15" hidden="1" outlineLevel="1">
      <c r="A90" s="96" t="str">
        <f t="shared" si="11"/>
        <v>A.1.1.1.3.S.12.1</v>
      </c>
      <c r="B90" s="124" t="s">
        <v>317</v>
      </c>
      <c r="C90" s="125" t="s">
        <v>302</v>
      </c>
      <c r="D90" s="132" t="s">
        <v>25</v>
      </c>
      <c r="E90" s="105">
        <v>5</v>
      </c>
      <c r="F90" s="106"/>
      <c r="G90" s="106">
        <f aca="true" t="shared" si="15" ref="G90">E90*F90</f>
        <v>0</v>
      </c>
    </row>
    <row r="91" spans="1:7" s="107" customFormat="1" ht="89.25" hidden="1" outlineLevel="1">
      <c r="A91" s="96" t="str">
        <f t="shared" si="11"/>
        <v>A.1.1.1.3.S.13</v>
      </c>
      <c r="B91" s="124" t="s">
        <v>212</v>
      </c>
      <c r="C91" s="125" t="s">
        <v>1997</v>
      </c>
      <c r="D91" s="111"/>
      <c r="E91" s="105"/>
      <c r="F91" s="106"/>
      <c r="G91" s="106"/>
    </row>
    <row r="92" spans="1:7" s="107" customFormat="1" ht="15" hidden="1" outlineLevel="1">
      <c r="A92" s="96" t="str">
        <f t="shared" si="11"/>
        <v>A.1.1.1.3.S.13.1</v>
      </c>
      <c r="B92" s="124" t="s">
        <v>270</v>
      </c>
      <c r="C92" s="133" t="s">
        <v>1999</v>
      </c>
      <c r="D92" s="111" t="s">
        <v>22</v>
      </c>
      <c r="E92" s="105">
        <v>1120</v>
      </c>
      <c r="F92" s="106"/>
      <c r="G92" s="106">
        <f t="shared" si="14"/>
        <v>0</v>
      </c>
    </row>
    <row r="93" spans="1:7" s="107" customFormat="1" ht="15" hidden="1" outlineLevel="1">
      <c r="A93" s="96" t="str">
        <f t="shared" si="11"/>
        <v>A.1.1.1.3.S.13.2</v>
      </c>
      <c r="B93" s="124" t="s">
        <v>271</v>
      </c>
      <c r="C93" s="133" t="s">
        <v>2000</v>
      </c>
      <c r="D93" s="111" t="s">
        <v>22</v>
      </c>
      <c r="E93" s="105">
        <v>10</v>
      </c>
      <c r="F93" s="106"/>
      <c r="G93" s="106">
        <f t="shared" si="14"/>
        <v>0</v>
      </c>
    </row>
    <row r="94" spans="1:7" s="107" customFormat="1" ht="89.25" hidden="1" outlineLevel="1">
      <c r="A94" s="96" t="str">
        <f t="shared" si="11"/>
        <v>A.1.1.1.3.S.14</v>
      </c>
      <c r="B94" s="124" t="s">
        <v>213</v>
      </c>
      <c r="C94" s="125" t="s">
        <v>1602</v>
      </c>
      <c r="D94" s="111"/>
      <c r="E94" s="105"/>
      <c r="F94" s="106"/>
      <c r="G94" s="106"/>
    </row>
    <row r="95" spans="1:7" s="425" customFormat="1" ht="15" hidden="1" outlineLevel="1">
      <c r="A95" s="454" t="str">
        <f t="shared" si="11"/>
        <v>A.1.1.1.3.S.14.1</v>
      </c>
      <c r="B95" s="353" t="s">
        <v>420</v>
      </c>
      <c r="C95" s="347" t="s">
        <v>2002</v>
      </c>
      <c r="D95" s="465" t="s">
        <v>22</v>
      </c>
      <c r="E95" s="343">
        <v>67</v>
      </c>
      <c r="F95" s="344"/>
      <c r="G95" s="344">
        <f t="shared" si="14"/>
        <v>0</v>
      </c>
    </row>
    <row r="96" spans="1:7" s="425" customFormat="1" ht="15" hidden="1" outlineLevel="1">
      <c r="A96" s="454" t="str">
        <f t="shared" si="11"/>
        <v>A.1.1.1.3.S.14.2</v>
      </c>
      <c r="B96" s="353" t="s">
        <v>421</v>
      </c>
      <c r="C96" s="347" t="s">
        <v>2003</v>
      </c>
      <c r="D96" s="465" t="s">
        <v>22</v>
      </c>
      <c r="E96" s="343">
        <v>67</v>
      </c>
      <c r="F96" s="344"/>
      <c r="G96" s="344">
        <f t="shared" si="14"/>
        <v>0</v>
      </c>
    </row>
    <row r="97" spans="1:7" s="425" customFormat="1" ht="15" hidden="1" outlineLevel="1">
      <c r="A97" s="454" t="str">
        <f t="shared" si="11"/>
        <v>A.1.1.1.3.S.14.3</v>
      </c>
      <c r="B97" s="353" t="s">
        <v>447</v>
      </c>
      <c r="C97" s="347" t="s">
        <v>2004</v>
      </c>
      <c r="D97" s="465" t="s">
        <v>22</v>
      </c>
      <c r="E97" s="343">
        <v>67</v>
      </c>
      <c r="F97" s="344"/>
      <c r="G97" s="344">
        <f t="shared" si="14"/>
        <v>0</v>
      </c>
    </row>
    <row r="98" spans="1:7" s="107" customFormat="1" ht="76.5" hidden="1" outlineLevel="1">
      <c r="A98" s="96" t="str">
        <f t="shared" si="11"/>
        <v>A.1.1.1.3.S.15</v>
      </c>
      <c r="B98" s="124" t="s">
        <v>214</v>
      </c>
      <c r="C98" s="103" t="s">
        <v>514</v>
      </c>
      <c r="D98" s="104" t="s">
        <v>25</v>
      </c>
      <c r="E98" s="105">
        <v>600</v>
      </c>
      <c r="F98" s="106"/>
      <c r="G98" s="106">
        <f>E98*F98</f>
        <v>0</v>
      </c>
    </row>
    <row r="99" spans="1:7" s="107" customFormat="1" ht="89.25" hidden="1" outlineLevel="1">
      <c r="A99" s="96" t="str">
        <f t="shared" si="11"/>
        <v>A.1.1.1.3.S.16</v>
      </c>
      <c r="B99" s="124" t="s">
        <v>215</v>
      </c>
      <c r="C99" s="118" t="s">
        <v>191</v>
      </c>
      <c r="D99" s="134"/>
      <c r="E99" s="105"/>
      <c r="F99" s="106"/>
      <c r="G99" s="106"/>
    </row>
    <row r="100" spans="1:7" s="107" customFormat="1" ht="15" hidden="1" outlineLevel="1">
      <c r="A100" s="96" t="str">
        <f t="shared" si="11"/>
        <v>A.1.1.1.3.S.16.1</v>
      </c>
      <c r="B100" s="124" t="s">
        <v>272</v>
      </c>
      <c r="C100" s="118" t="s">
        <v>802</v>
      </c>
      <c r="D100" s="134" t="s">
        <v>90</v>
      </c>
      <c r="E100" s="105">
        <v>2</v>
      </c>
      <c r="F100" s="106"/>
      <c r="G100" s="106">
        <f>E100*F100</f>
        <v>0</v>
      </c>
    </row>
    <row r="101" spans="1:7" s="107" customFormat="1" ht="15" hidden="1" outlineLevel="1">
      <c r="A101" s="96" t="str">
        <f t="shared" si="11"/>
        <v>A.1.1.1.3.S.16.2</v>
      </c>
      <c r="B101" s="124" t="s">
        <v>273</v>
      </c>
      <c r="C101" s="118" t="s">
        <v>192</v>
      </c>
      <c r="D101" s="134" t="s">
        <v>90</v>
      </c>
      <c r="E101" s="105">
        <v>3</v>
      </c>
      <c r="F101" s="106"/>
      <c r="G101" s="106">
        <f>E101*F101</f>
        <v>0</v>
      </c>
    </row>
    <row r="102" spans="1:7" s="107" customFormat="1" ht="63.75" hidden="1" outlineLevel="1">
      <c r="A102" s="96" t="str">
        <f t="shared" si="11"/>
        <v>A.1.1.1.3.S.17</v>
      </c>
      <c r="B102" s="124" t="s">
        <v>216</v>
      </c>
      <c r="C102" s="118" t="s">
        <v>2019</v>
      </c>
      <c r="D102" s="111" t="s">
        <v>22</v>
      </c>
      <c r="E102" s="105">
        <v>20</v>
      </c>
      <c r="F102" s="106"/>
      <c r="G102" s="106">
        <f aca="true" t="shared" si="16" ref="G102">E102*F102</f>
        <v>0</v>
      </c>
    </row>
    <row r="103" spans="1:7" s="107" customFormat="1" ht="127.5" hidden="1" outlineLevel="1">
      <c r="A103" s="96" t="str">
        <f t="shared" si="11"/>
        <v>A.1.1.1.3.S.18</v>
      </c>
      <c r="B103" s="124" t="s">
        <v>276</v>
      </c>
      <c r="C103" s="118" t="s">
        <v>194</v>
      </c>
      <c r="D103" s="134" t="s">
        <v>22</v>
      </c>
      <c r="E103" s="105">
        <v>130</v>
      </c>
      <c r="F103" s="106"/>
      <c r="G103" s="106">
        <f t="shared" si="14"/>
        <v>0</v>
      </c>
    </row>
    <row r="104" spans="1:7" s="107" customFormat="1" ht="140.25" hidden="1" outlineLevel="1">
      <c r="A104" s="96" t="str">
        <f t="shared" si="11"/>
        <v>A.1.1.1.3.S.19</v>
      </c>
      <c r="B104" s="124" t="s">
        <v>347</v>
      </c>
      <c r="C104" s="118" t="s">
        <v>428</v>
      </c>
      <c r="D104" s="121" t="s">
        <v>24</v>
      </c>
      <c r="E104" s="105">
        <v>10</v>
      </c>
      <c r="F104" s="106"/>
      <c r="G104" s="106">
        <f t="shared" si="14"/>
        <v>0</v>
      </c>
    </row>
    <row r="105" spans="1:7" s="107" customFormat="1" ht="204" hidden="1" outlineLevel="1">
      <c r="A105" s="96" t="str">
        <f t="shared" si="11"/>
        <v>A.1.1.1.3.S.20</v>
      </c>
      <c r="B105" s="124" t="s">
        <v>348</v>
      </c>
      <c r="C105" s="118" t="s">
        <v>803</v>
      </c>
      <c r="D105" s="134"/>
      <c r="E105" s="105"/>
      <c r="F105" s="106"/>
      <c r="G105" s="106"/>
    </row>
    <row r="106" spans="1:7" s="107" customFormat="1" ht="15" hidden="1" outlineLevel="1">
      <c r="A106" s="96" t="str">
        <f t="shared" si="11"/>
        <v>A.1.1.1.3.S.20.1</v>
      </c>
      <c r="B106" s="124" t="s">
        <v>349</v>
      </c>
      <c r="C106" s="118" t="s">
        <v>157</v>
      </c>
      <c r="D106" s="121" t="s">
        <v>24</v>
      </c>
      <c r="E106" s="105">
        <v>16</v>
      </c>
      <c r="F106" s="106"/>
      <c r="G106" s="106">
        <f t="shared" si="14"/>
        <v>0</v>
      </c>
    </row>
    <row r="107" spans="1:7" s="107" customFormat="1" ht="25.5" hidden="1" outlineLevel="1">
      <c r="A107" s="96" t="str">
        <f t="shared" si="11"/>
        <v>A.1.1.1.3.S.20.2</v>
      </c>
      <c r="B107" s="124" t="s">
        <v>350</v>
      </c>
      <c r="C107" s="118" t="s">
        <v>158</v>
      </c>
      <c r="D107" s="121" t="s">
        <v>24</v>
      </c>
      <c r="E107" s="105">
        <v>15</v>
      </c>
      <c r="F107" s="106"/>
      <c r="G107" s="106">
        <f t="shared" si="14"/>
        <v>0</v>
      </c>
    </row>
    <row r="108" spans="1:7" s="107" customFormat="1" ht="25.5" hidden="1" outlineLevel="1">
      <c r="A108" s="96" t="str">
        <f t="shared" si="11"/>
        <v>A.1.1.1.3.S.20.3</v>
      </c>
      <c r="B108" s="124" t="s">
        <v>804</v>
      </c>
      <c r="C108" s="118" t="s">
        <v>195</v>
      </c>
      <c r="D108" s="121" t="s">
        <v>24</v>
      </c>
      <c r="E108" s="105">
        <v>15</v>
      </c>
      <c r="F108" s="106"/>
      <c r="G108" s="106">
        <f t="shared" si="14"/>
        <v>0</v>
      </c>
    </row>
    <row r="109" spans="1:7" s="95" customFormat="1" ht="15" collapsed="1">
      <c r="A109" s="88" t="str">
        <f aca="true" t="shared" si="17" ref="A109">B109</f>
        <v>A.1.1.1.4</v>
      </c>
      <c r="B109" s="89" t="s">
        <v>241</v>
      </c>
      <c r="C109" s="90" t="s">
        <v>20</v>
      </c>
      <c r="D109" s="91"/>
      <c r="E109" s="122"/>
      <c r="F109" s="123"/>
      <c r="G109" s="94"/>
    </row>
    <row r="110" spans="1:7" s="107" customFormat="1" ht="153" hidden="1" outlineLevel="1">
      <c r="A110" s="96" t="str">
        <f>""&amp;$B$109&amp;"."&amp;B110&amp;""</f>
        <v>A.1.1.1.4.S.1</v>
      </c>
      <c r="B110" s="124" t="s">
        <v>197</v>
      </c>
      <c r="C110" s="110" t="s">
        <v>1769</v>
      </c>
      <c r="D110" s="126"/>
      <c r="E110" s="105"/>
      <c r="F110" s="106"/>
      <c r="G110" s="106"/>
    </row>
    <row r="111" spans="1:7" s="107" customFormat="1" ht="15" hidden="1" outlineLevel="1">
      <c r="A111" s="96" t="str">
        <f aca="true" t="shared" si="18" ref="A111:A117">""&amp;$B$109&amp;"."&amp;B111&amp;""</f>
        <v>A.1.1.1.4.S.1.1</v>
      </c>
      <c r="B111" s="124" t="s">
        <v>217</v>
      </c>
      <c r="C111" s="110" t="s">
        <v>409</v>
      </c>
      <c r="D111" s="126"/>
      <c r="E111" s="105"/>
      <c r="F111" s="106"/>
      <c r="G111" s="106"/>
    </row>
    <row r="112" spans="1:7" s="107" customFormat="1" ht="15" hidden="1" outlineLevel="1">
      <c r="A112" s="96" t="str">
        <f t="shared" si="18"/>
        <v>A.1.1.1.4.S.1.1.1</v>
      </c>
      <c r="B112" s="124" t="s">
        <v>228</v>
      </c>
      <c r="C112" s="135" t="s">
        <v>805</v>
      </c>
      <c r="D112" s="126" t="s">
        <v>25</v>
      </c>
      <c r="E112" s="105">
        <v>1360</v>
      </c>
      <c r="F112" s="106"/>
      <c r="G112" s="106">
        <f aca="true" t="shared" si="19" ref="G112:G113">E112*F112</f>
        <v>0</v>
      </c>
    </row>
    <row r="113" spans="1:7" s="107" customFormat="1" ht="15" hidden="1" outlineLevel="1">
      <c r="A113" s="96" t="str">
        <f t="shared" si="18"/>
        <v>A.1.1.1.4.S.1.1.2</v>
      </c>
      <c r="B113" s="124" t="s">
        <v>229</v>
      </c>
      <c r="C113" s="135" t="s">
        <v>806</v>
      </c>
      <c r="D113" s="126" t="s">
        <v>25</v>
      </c>
      <c r="E113" s="105">
        <v>1360</v>
      </c>
      <c r="F113" s="106"/>
      <c r="G113" s="106">
        <f t="shared" si="19"/>
        <v>0</v>
      </c>
    </row>
    <row r="114" spans="1:7" s="107" customFormat="1" ht="127.5" hidden="1" outlineLevel="1">
      <c r="A114" s="96" t="str">
        <f t="shared" si="18"/>
        <v>A.1.1.1.4.S.2</v>
      </c>
      <c r="B114" s="124" t="s">
        <v>198</v>
      </c>
      <c r="C114" s="110" t="s">
        <v>1603</v>
      </c>
      <c r="D114" s="126"/>
      <c r="E114" s="105"/>
      <c r="F114" s="106"/>
      <c r="G114" s="106"/>
    </row>
    <row r="115" spans="1:7" s="107" customFormat="1" ht="25.5" hidden="1" outlineLevel="1">
      <c r="A115" s="96" t="str">
        <f t="shared" si="18"/>
        <v>A.1.1.1.4.S.2.1</v>
      </c>
      <c r="B115" s="124" t="s">
        <v>219</v>
      </c>
      <c r="C115" s="110" t="s">
        <v>443</v>
      </c>
      <c r="D115" s="126" t="s">
        <v>25</v>
      </c>
      <c r="E115" s="105">
        <v>14960</v>
      </c>
      <c r="F115" s="106"/>
      <c r="G115" s="106">
        <f aca="true" t="shared" si="20" ref="G115">E115*F115</f>
        <v>0</v>
      </c>
    </row>
    <row r="116" spans="1:7" s="107" customFormat="1" ht="114.75" hidden="1" outlineLevel="1">
      <c r="A116" s="96" t="str">
        <f t="shared" si="18"/>
        <v>A.1.1.1.4.S.3</v>
      </c>
      <c r="B116" s="124" t="s">
        <v>199</v>
      </c>
      <c r="C116" s="110" t="s">
        <v>1604</v>
      </c>
      <c r="D116" s="126"/>
      <c r="E116" s="105"/>
      <c r="F116" s="106"/>
      <c r="G116" s="106"/>
    </row>
    <row r="117" spans="1:7" s="107" customFormat="1" ht="25.5" hidden="1" outlineLevel="1">
      <c r="A117" s="96" t="str">
        <f t="shared" si="18"/>
        <v>A.1.1.1.4.S.3.1</v>
      </c>
      <c r="B117" s="124" t="s">
        <v>261</v>
      </c>
      <c r="C117" s="110" t="s">
        <v>354</v>
      </c>
      <c r="D117" s="126" t="s">
        <v>25</v>
      </c>
      <c r="E117" s="105">
        <v>1280</v>
      </c>
      <c r="F117" s="106"/>
      <c r="G117" s="106">
        <f aca="true" t="shared" si="21" ref="G117">E117*F117</f>
        <v>0</v>
      </c>
    </row>
    <row r="118" spans="1:7" s="95" customFormat="1" ht="15" collapsed="1">
      <c r="A118" s="88" t="str">
        <f>B118</f>
        <v>A.1.1.1.5</v>
      </c>
      <c r="B118" s="89" t="s">
        <v>242</v>
      </c>
      <c r="C118" s="90" t="s">
        <v>1680</v>
      </c>
      <c r="D118" s="91"/>
      <c r="E118" s="92"/>
      <c r="F118" s="93"/>
      <c r="G118" s="94"/>
    </row>
    <row r="119" spans="1:7" s="107" customFormat="1" ht="63.75" hidden="1" outlineLevel="1">
      <c r="A119" s="96" t="str">
        <f aca="true" t="shared" si="22" ref="A119:A171">""&amp;$B$118&amp;"."&amp;B119&amp;""</f>
        <v>A.1.1.1.5.S.1</v>
      </c>
      <c r="B119" s="136" t="s">
        <v>197</v>
      </c>
      <c r="C119" s="137" t="s">
        <v>450</v>
      </c>
      <c r="D119" s="111"/>
      <c r="E119" s="130"/>
      <c r="F119" s="106"/>
      <c r="G119" s="106"/>
    </row>
    <row r="120" spans="1:7" s="107" customFormat="1" ht="127.5" hidden="1" outlineLevel="1">
      <c r="A120" s="96" t="str">
        <f t="shared" si="22"/>
        <v>A.1.1.1.5.S.2</v>
      </c>
      <c r="B120" s="136" t="s">
        <v>198</v>
      </c>
      <c r="C120" s="110" t="s">
        <v>1978</v>
      </c>
      <c r="D120" s="111"/>
      <c r="E120" s="130"/>
      <c r="F120" s="106"/>
      <c r="G120" s="106"/>
    </row>
    <row r="121" spans="1:7" s="107" customFormat="1" ht="15" hidden="1" outlineLevel="1">
      <c r="A121" s="96" t="str">
        <f t="shared" si="22"/>
        <v>A.1.1.1.5.S.2.1</v>
      </c>
      <c r="B121" s="136" t="s">
        <v>219</v>
      </c>
      <c r="C121" s="110" t="s">
        <v>126</v>
      </c>
      <c r="D121" s="117" t="s">
        <v>90</v>
      </c>
      <c r="E121" s="105">
        <v>50</v>
      </c>
      <c r="F121" s="106"/>
      <c r="G121" s="106">
        <f aca="true" t="shared" si="23" ref="G121:G124">E121*F121</f>
        <v>0</v>
      </c>
    </row>
    <row r="122" spans="1:7" s="107" customFormat="1" ht="102" hidden="1" outlineLevel="1">
      <c r="A122" s="96" t="str">
        <f t="shared" si="22"/>
        <v>A.1.1.1.5.S.3</v>
      </c>
      <c r="B122" s="136" t="s">
        <v>199</v>
      </c>
      <c r="C122" s="110" t="s">
        <v>1965</v>
      </c>
      <c r="D122" s="111"/>
      <c r="E122" s="105"/>
      <c r="F122" s="106"/>
      <c r="G122" s="106"/>
    </row>
    <row r="123" spans="1:7" s="107" customFormat="1" ht="15" hidden="1" outlineLevel="1">
      <c r="A123" s="96" t="str">
        <f t="shared" si="22"/>
        <v>A.1.1.1.5.S.3.1</v>
      </c>
      <c r="B123" s="136" t="s">
        <v>261</v>
      </c>
      <c r="C123" s="138" t="s">
        <v>284</v>
      </c>
      <c r="D123" s="121" t="s">
        <v>22</v>
      </c>
      <c r="E123" s="105">
        <v>3110</v>
      </c>
      <c r="F123" s="106"/>
      <c r="G123" s="106">
        <f aca="true" t="shared" si="24" ref="G123">E123*F123</f>
        <v>0</v>
      </c>
    </row>
    <row r="124" spans="1:7" s="107" customFormat="1" ht="15" hidden="1" outlineLevel="1">
      <c r="A124" s="96" t="str">
        <f t="shared" si="22"/>
        <v>A.1.1.1.5.S.3.2</v>
      </c>
      <c r="B124" s="136" t="s">
        <v>262</v>
      </c>
      <c r="C124" s="138" t="s">
        <v>223</v>
      </c>
      <c r="D124" s="121" t="s">
        <v>22</v>
      </c>
      <c r="E124" s="105">
        <v>1140</v>
      </c>
      <c r="F124" s="106"/>
      <c r="G124" s="106">
        <f t="shared" si="23"/>
        <v>0</v>
      </c>
    </row>
    <row r="125" spans="1:7" s="107" customFormat="1" ht="89.25" hidden="1" outlineLevel="1">
      <c r="A125" s="96" t="str">
        <f t="shared" si="22"/>
        <v>A.1.1.1.5.S.4</v>
      </c>
      <c r="B125" s="136" t="s">
        <v>200</v>
      </c>
      <c r="C125" s="110" t="s">
        <v>1827</v>
      </c>
      <c r="D125" s="111"/>
      <c r="E125" s="105"/>
      <c r="F125" s="106"/>
      <c r="G125" s="106"/>
    </row>
    <row r="126" spans="1:7" s="107" customFormat="1" ht="15" hidden="1" outlineLevel="1">
      <c r="A126" s="96" t="str">
        <f t="shared" si="22"/>
        <v>A.1.1.1.5.S.4.1</v>
      </c>
      <c r="B126" s="136" t="s">
        <v>231</v>
      </c>
      <c r="C126" s="138" t="s">
        <v>284</v>
      </c>
      <c r="D126" s="121" t="s">
        <v>22</v>
      </c>
      <c r="E126" s="105">
        <v>662</v>
      </c>
      <c r="F126" s="106"/>
      <c r="G126" s="106">
        <f aca="true" t="shared" si="25" ref="G126:G127">E126*F126</f>
        <v>0</v>
      </c>
    </row>
    <row r="127" spans="1:7" s="107" customFormat="1" ht="15" hidden="1" outlineLevel="1">
      <c r="A127" s="96" t="str">
        <f t="shared" si="22"/>
        <v>A.1.1.1.5.S.4.2</v>
      </c>
      <c r="B127" s="136" t="s">
        <v>277</v>
      </c>
      <c r="C127" s="138" t="s">
        <v>223</v>
      </c>
      <c r="D127" s="121" t="s">
        <v>22</v>
      </c>
      <c r="E127" s="105">
        <v>351</v>
      </c>
      <c r="F127" s="106"/>
      <c r="G127" s="106">
        <f t="shared" si="25"/>
        <v>0</v>
      </c>
    </row>
    <row r="128" spans="1:7" s="107" customFormat="1" ht="127.5" hidden="1" outlineLevel="1">
      <c r="A128" s="96" t="str">
        <f t="shared" si="22"/>
        <v>A.1.1.1.5.S.5</v>
      </c>
      <c r="B128" s="136" t="s">
        <v>204</v>
      </c>
      <c r="C128" s="139" t="s">
        <v>1968</v>
      </c>
      <c r="D128" s="140"/>
      <c r="E128" s="105"/>
      <c r="F128" s="106"/>
      <c r="G128" s="106"/>
    </row>
    <row r="129" spans="1:7" s="107" customFormat="1" ht="15" hidden="1" outlineLevel="1">
      <c r="A129" s="96" t="str">
        <f t="shared" si="22"/>
        <v>A.1.1.1.5.S.5.1</v>
      </c>
      <c r="B129" s="136" t="s">
        <v>331</v>
      </c>
      <c r="C129" s="141" t="s">
        <v>807</v>
      </c>
      <c r="D129" s="140" t="s">
        <v>22</v>
      </c>
      <c r="E129" s="105">
        <v>129</v>
      </c>
      <c r="F129" s="106"/>
      <c r="G129" s="106">
        <f aca="true" t="shared" si="26" ref="G129:G130">E129*F129</f>
        <v>0</v>
      </c>
    </row>
    <row r="130" spans="1:7" s="107" customFormat="1" ht="15" hidden="1" outlineLevel="1">
      <c r="A130" s="96" t="str">
        <f t="shared" si="22"/>
        <v>A.1.1.1.5.S.5.2</v>
      </c>
      <c r="B130" s="136" t="s">
        <v>332</v>
      </c>
      <c r="C130" s="141" t="s">
        <v>808</v>
      </c>
      <c r="D130" s="140" t="s">
        <v>22</v>
      </c>
      <c r="E130" s="105">
        <v>465</v>
      </c>
      <c r="F130" s="106"/>
      <c r="G130" s="106">
        <f t="shared" si="26"/>
        <v>0</v>
      </c>
    </row>
    <row r="131" spans="1:7" s="107" customFormat="1" ht="76.5" hidden="1" outlineLevel="1">
      <c r="A131" s="96" t="str">
        <f t="shared" si="22"/>
        <v>A.1.1.1.5.S.6</v>
      </c>
      <c r="B131" s="136" t="s">
        <v>205</v>
      </c>
      <c r="C131" s="110" t="s">
        <v>1674</v>
      </c>
      <c r="D131" s="111"/>
      <c r="E131" s="105"/>
      <c r="F131" s="106"/>
      <c r="G131" s="106"/>
    </row>
    <row r="132" spans="1:7" s="107" customFormat="1" ht="15" hidden="1" outlineLevel="1">
      <c r="A132" s="96" t="str">
        <f t="shared" si="22"/>
        <v>A.1.1.1.5.S.6.1</v>
      </c>
      <c r="B132" s="136" t="s">
        <v>334</v>
      </c>
      <c r="C132" s="135" t="s">
        <v>809</v>
      </c>
      <c r="D132" s="126" t="s">
        <v>90</v>
      </c>
      <c r="E132" s="105">
        <v>20</v>
      </c>
      <c r="F132" s="106"/>
      <c r="G132" s="106">
        <f aca="true" t="shared" si="27" ref="G132:G133">E132*F132</f>
        <v>0</v>
      </c>
    </row>
    <row r="133" spans="1:7" s="107" customFormat="1" ht="15" hidden="1" outlineLevel="1">
      <c r="A133" s="96" t="str">
        <f t="shared" si="22"/>
        <v>A.1.1.1.5.S.6.2</v>
      </c>
      <c r="B133" s="136" t="s">
        <v>335</v>
      </c>
      <c r="C133" s="135" t="s">
        <v>810</v>
      </c>
      <c r="D133" s="126" t="s">
        <v>90</v>
      </c>
      <c r="E133" s="105">
        <v>9</v>
      </c>
      <c r="F133" s="106"/>
      <c r="G133" s="106">
        <f t="shared" si="27"/>
        <v>0</v>
      </c>
    </row>
    <row r="134" spans="1:7" s="107" customFormat="1" ht="114.75" hidden="1" outlineLevel="1">
      <c r="A134" s="96" t="str">
        <f t="shared" si="22"/>
        <v>A.1.1.1.5.S.7</v>
      </c>
      <c r="B134" s="136" t="s">
        <v>206</v>
      </c>
      <c r="C134" s="141" t="s">
        <v>1652</v>
      </c>
      <c r="D134" s="140"/>
      <c r="E134" s="105"/>
      <c r="F134" s="106"/>
      <c r="G134" s="106"/>
    </row>
    <row r="135" spans="1:7" s="107" customFormat="1" ht="15" hidden="1" outlineLevel="1">
      <c r="A135" s="96" t="str">
        <f t="shared" si="22"/>
        <v>A.1.1.1.5.S.7.1</v>
      </c>
      <c r="B135" s="136" t="s">
        <v>375</v>
      </c>
      <c r="C135" s="142" t="s">
        <v>101</v>
      </c>
      <c r="D135" s="140"/>
      <c r="E135" s="105"/>
      <c r="F135" s="106"/>
      <c r="G135" s="106"/>
    </row>
    <row r="136" spans="1:7" s="107" customFormat="1" ht="15" hidden="1" outlineLevel="1">
      <c r="A136" s="96" t="str">
        <f t="shared" si="22"/>
        <v>A.1.1.1.5.S.7.1.1</v>
      </c>
      <c r="B136" s="136" t="s">
        <v>521</v>
      </c>
      <c r="C136" s="141" t="s">
        <v>807</v>
      </c>
      <c r="D136" s="140"/>
      <c r="E136" s="105"/>
      <c r="F136" s="106"/>
      <c r="G136" s="106"/>
    </row>
    <row r="137" spans="1:7" s="107" customFormat="1" ht="15" hidden="1" outlineLevel="1">
      <c r="A137" s="96" t="str">
        <f t="shared" si="22"/>
        <v>A.1.1.1.5.S.7.1.1.1</v>
      </c>
      <c r="B137" s="136" t="s">
        <v>522</v>
      </c>
      <c r="C137" s="141" t="s">
        <v>107</v>
      </c>
      <c r="D137" s="140" t="s">
        <v>90</v>
      </c>
      <c r="E137" s="105">
        <v>2</v>
      </c>
      <c r="F137" s="106"/>
      <c r="G137" s="106">
        <f aca="true" t="shared" si="28" ref="G137:G140">E137*F137</f>
        <v>0</v>
      </c>
    </row>
    <row r="138" spans="1:7" s="107" customFormat="1" ht="15" hidden="1" outlineLevel="1">
      <c r="A138" s="96" t="str">
        <f t="shared" si="22"/>
        <v>A.1.1.1.5.S.7.1.1.2</v>
      </c>
      <c r="B138" s="136" t="s">
        <v>811</v>
      </c>
      <c r="C138" s="141" t="s">
        <v>108</v>
      </c>
      <c r="D138" s="140" t="s">
        <v>90</v>
      </c>
      <c r="E138" s="105">
        <v>2</v>
      </c>
      <c r="F138" s="106"/>
      <c r="G138" s="106">
        <f t="shared" si="28"/>
        <v>0</v>
      </c>
    </row>
    <row r="139" spans="1:7" s="107" customFormat="1" ht="15" hidden="1" outlineLevel="1">
      <c r="A139" s="96" t="str">
        <f t="shared" si="22"/>
        <v>A.1.1.1.5.S.7.1.1.3</v>
      </c>
      <c r="B139" s="136" t="s">
        <v>812</v>
      </c>
      <c r="C139" s="141" t="s">
        <v>388</v>
      </c>
      <c r="D139" s="140" t="s">
        <v>90</v>
      </c>
      <c r="E139" s="105">
        <v>7</v>
      </c>
      <c r="F139" s="106"/>
      <c r="G139" s="106">
        <f t="shared" si="28"/>
        <v>0</v>
      </c>
    </row>
    <row r="140" spans="1:7" s="107" customFormat="1" ht="15" hidden="1" outlineLevel="1">
      <c r="A140" s="96" t="str">
        <f t="shared" si="22"/>
        <v>A.1.1.1.5.S.7.1.1.4</v>
      </c>
      <c r="B140" s="136" t="s">
        <v>813</v>
      </c>
      <c r="C140" s="141" t="s">
        <v>393</v>
      </c>
      <c r="D140" s="140" t="s">
        <v>90</v>
      </c>
      <c r="E140" s="105">
        <v>1</v>
      </c>
      <c r="F140" s="106"/>
      <c r="G140" s="106">
        <f t="shared" si="28"/>
        <v>0</v>
      </c>
    </row>
    <row r="141" spans="1:7" s="107" customFormat="1" ht="15" hidden="1" outlineLevel="1">
      <c r="A141" s="96" t="str">
        <f t="shared" si="22"/>
        <v>A.1.1.1.5.S.7.1.2</v>
      </c>
      <c r="B141" s="136" t="s">
        <v>524</v>
      </c>
      <c r="C141" s="141" t="s">
        <v>808</v>
      </c>
      <c r="D141" s="140"/>
      <c r="E141" s="105"/>
      <c r="F141" s="106"/>
      <c r="G141" s="106"/>
    </row>
    <row r="142" spans="1:7" s="107" customFormat="1" ht="15" hidden="1" outlineLevel="1">
      <c r="A142" s="96" t="str">
        <f t="shared" si="22"/>
        <v>A.1.1.1.5.S.7.1.2.1</v>
      </c>
      <c r="B142" s="136" t="s">
        <v>526</v>
      </c>
      <c r="C142" s="141" t="s">
        <v>107</v>
      </c>
      <c r="D142" s="140" t="s">
        <v>90</v>
      </c>
      <c r="E142" s="105">
        <v>2</v>
      </c>
      <c r="F142" s="106"/>
      <c r="G142" s="106">
        <f aca="true" t="shared" si="29" ref="G142:G147">E142*F142</f>
        <v>0</v>
      </c>
    </row>
    <row r="143" spans="1:7" s="107" customFormat="1" ht="15" hidden="1" outlineLevel="1">
      <c r="A143" s="96" t="str">
        <f t="shared" si="22"/>
        <v>A.1.1.1.5.S.7.1.2.2</v>
      </c>
      <c r="B143" s="136" t="s">
        <v>814</v>
      </c>
      <c r="C143" s="141" t="s">
        <v>108</v>
      </c>
      <c r="D143" s="140" t="s">
        <v>90</v>
      </c>
      <c r="E143" s="105">
        <v>2</v>
      </c>
      <c r="F143" s="106"/>
      <c r="G143" s="106">
        <f t="shared" si="29"/>
        <v>0</v>
      </c>
    </row>
    <row r="144" spans="1:7" s="107" customFormat="1" ht="15" hidden="1" outlineLevel="1">
      <c r="A144" s="96" t="str">
        <f t="shared" si="22"/>
        <v>A.1.1.1.5.S.7.1.2.3</v>
      </c>
      <c r="B144" s="136" t="s">
        <v>815</v>
      </c>
      <c r="C144" s="141" t="s">
        <v>388</v>
      </c>
      <c r="D144" s="140" t="s">
        <v>90</v>
      </c>
      <c r="E144" s="105">
        <v>1</v>
      </c>
      <c r="F144" s="106"/>
      <c r="G144" s="106">
        <f t="shared" si="29"/>
        <v>0</v>
      </c>
    </row>
    <row r="145" spans="1:7" s="107" customFormat="1" ht="15" hidden="1" outlineLevel="1">
      <c r="A145" s="96" t="str">
        <f t="shared" si="22"/>
        <v>A.1.1.1.5.S.7.1.2.4</v>
      </c>
      <c r="B145" s="136" t="s">
        <v>816</v>
      </c>
      <c r="C145" s="141" t="s">
        <v>390</v>
      </c>
      <c r="D145" s="140" t="s">
        <v>90</v>
      </c>
      <c r="E145" s="105">
        <v>3</v>
      </c>
      <c r="F145" s="106"/>
      <c r="G145" s="106">
        <f t="shared" si="29"/>
        <v>0</v>
      </c>
    </row>
    <row r="146" spans="1:7" s="107" customFormat="1" ht="15" hidden="1" outlineLevel="1">
      <c r="A146" s="96" t="str">
        <f t="shared" si="22"/>
        <v>A.1.1.1.5.S.7.1.2.5</v>
      </c>
      <c r="B146" s="136" t="s">
        <v>817</v>
      </c>
      <c r="C146" s="141" t="s">
        <v>392</v>
      </c>
      <c r="D146" s="140" t="s">
        <v>90</v>
      </c>
      <c r="E146" s="105">
        <v>2</v>
      </c>
      <c r="F146" s="106"/>
      <c r="G146" s="106">
        <f t="shared" si="29"/>
        <v>0</v>
      </c>
    </row>
    <row r="147" spans="1:7" s="107" customFormat="1" ht="15" hidden="1" outlineLevel="1">
      <c r="A147" s="96" t="str">
        <f t="shared" si="22"/>
        <v>A.1.1.1.5.S.7.1.2.6</v>
      </c>
      <c r="B147" s="136" t="s">
        <v>818</v>
      </c>
      <c r="C147" s="141" t="s">
        <v>393</v>
      </c>
      <c r="D147" s="140" t="s">
        <v>90</v>
      </c>
      <c r="E147" s="105">
        <v>1</v>
      </c>
      <c r="F147" s="106"/>
      <c r="G147" s="106">
        <f t="shared" si="29"/>
        <v>0</v>
      </c>
    </row>
    <row r="148" spans="1:7" s="107" customFormat="1" ht="63.75" hidden="1" outlineLevel="1">
      <c r="A148" s="96" t="str">
        <f t="shared" si="22"/>
        <v>A.1.1.1.5.S.8</v>
      </c>
      <c r="B148" s="136" t="s">
        <v>207</v>
      </c>
      <c r="C148" s="143" t="s">
        <v>1841</v>
      </c>
      <c r="D148" s="144"/>
      <c r="E148" s="105"/>
      <c r="F148" s="106"/>
      <c r="G148" s="106"/>
    </row>
    <row r="149" spans="1:7" s="107" customFormat="1" ht="15" hidden="1" outlineLevel="1">
      <c r="A149" s="96" t="str">
        <f t="shared" si="22"/>
        <v>A.1.1.1.5.S.8.1</v>
      </c>
      <c r="B149" s="136" t="s">
        <v>267</v>
      </c>
      <c r="C149" s="145" t="s">
        <v>320</v>
      </c>
      <c r="D149" s="111" t="s">
        <v>22</v>
      </c>
      <c r="E149" s="105">
        <v>650</v>
      </c>
      <c r="F149" s="106"/>
      <c r="G149" s="106">
        <f aca="true" t="shared" si="30" ref="G149:G160">E149*F149</f>
        <v>0</v>
      </c>
    </row>
    <row r="150" spans="1:7" s="107" customFormat="1" ht="15" hidden="1" outlineLevel="1">
      <c r="A150" s="96" t="str">
        <f t="shared" si="22"/>
        <v>A.1.1.1.5.S.8.2</v>
      </c>
      <c r="B150" s="136" t="s">
        <v>268</v>
      </c>
      <c r="C150" s="145" t="s">
        <v>321</v>
      </c>
      <c r="D150" s="111" t="s">
        <v>22</v>
      </c>
      <c r="E150" s="105">
        <v>860</v>
      </c>
      <c r="F150" s="106"/>
      <c r="G150" s="106">
        <f t="shared" si="30"/>
        <v>0</v>
      </c>
    </row>
    <row r="151" spans="1:7" s="107" customFormat="1" ht="51" hidden="1" outlineLevel="1">
      <c r="A151" s="96" t="str">
        <f t="shared" si="22"/>
        <v>A.1.1.1.5.S.9</v>
      </c>
      <c r="B151" s="136" t="s">
        <v>208</v>
      </c>
      <c r="C151" s="146" t="s">
        <v>1675</v>
      </c>
      <c r="D151" s="147" t="s">
        <v>90</v>
      </c>
      <c r="E151" s="105">
        <v>182</v>
      </c>
      <c r="F151" s="106"/>
      <c r="G151" s="106">
        <f t="shared" si="30"/>
        <v>0</v>
      </c>
    </row>
    <row r="152" spans="1:7" s="107" customFormat="1" ht="38.25" hidden="1" outlineLevel="1">
      <c r="A152" s="96" t="str">
        <f t="shared" si="22"/>
        <v>A.1.1.1.5.S.10</v>
      </c>
      <c r="B152" s="136" t="s">
        <v>209</v>
      </c>
      <c r="C152" s="146" t="s">
        <v>1676</v>
      </c>
      <c r="D152" s="147" t="s">
        <v>90</v>
      </c>
      <c r="E152" s="105">
        <v>182</v>
      </c>
      <c r="F152" s="106"/>
      <c r="G152" s="106">
        <f t="shared" si="30"/>
        <v>0</v>
      </c>
    </row>
    <row r="153" spans="1:7" s="107" customFormat="1" ht="38.25" hidden="1" outlineLevel="1">
      <c r="A153" s="96" t="str">
        <f t="shared" si="22"/>
        <v>A.1.1.1.5.S.11</v>
      </c>
      <c r="B153" s="136" t="s">
        <v>210</v>
      </c>
      <c r="C153" s="146" t="s">
        <v>1677</v>
      </c>
      <c r="D153" s="147" t="s">
        <v>90</v>
      </c>
      <c r="E153" s="105">
        <v>182</v>
      </c>
      <c r="F153" s="106"/>
      <c r="G153" s="106">
        <f t="shared" si="30"/>
        <v>0</v>
      </c>
    </row>
    <row r="154" spans="1:7" s="107" customFormat="1" ht="63.75" hidden="1" outlineLevel="1">
      <c r="A154" s="96" t="str">
        <f t="shared" si="22"/>
        <v>A.1.1.1.5.S.12</v>
      </c>
      <c r="B154" s="136" t="s">
        <v>211</v>
      </c>
      <c r="C154" s="146" t="s">
        <v>1678</v>
      </c>
      <c r="D154" s="147"/>
      <c r="E154" s="105"/>
      <c r="F154" s="106"/>
      <c r="G154" s="106"/>
    </row>
    <row r="155" spans="1:7" s="107" customFormat="1" ht="15" hidden="1" outlineLevel="1">
      <c r="A155" s="96" t="str">
        <f t="shared" si="22"/>
        <v>A.1.1.1.5.S.12.1</v>
      </c>
      <c r="B155" s="136" t="s">
        <v>317</v>
      </c>
      <c r="C155" s="143" t="s">
        <v>222</v>
      </c>
      <c r="D155" s="121" t="s">
        <v>22</v>
      </c>
      <c r="E155" s="105">
        <v>34</v>
      </c>
      <c r="F155" s="106"/>
      <c r="G155" s="106">
        <f t="shared" si="30"/>
        <v>0</v>
      </c>
    </row>
    <row r="156" spans="1:7" s="107" customFormat="1" ht="38.25" hidden="1" outlineLevel="1">
      <c r="A156" s="96" t="str">
        <f t="shared" si="22"/>
        <v>A.1.1.1.5.S.13</v>
      </c>
      <c r="B156" s="136" t="s">
        <v>212</v>
      </c>
      <c r="C156" s="148" t="s">
        <v>1676</v>
      </c>
      <c r="D156" s="149" t="s">
        <v>90</v>
      </c>
      <c r="E156" s="105">
        <v>34</v>
      </c>
      <c r="F156" s="106"/>
      <c r="G156" s="106">
        <f t="shared" si="30"/>
        <v>0</v>
      </c>
    </row>
    <row r="157" spans="1:7" s="107" customFormat="1" ht="38.25" hidden="1" outlineLevel="1">
      <c r="A157" s="96" t="str">
        <f t="shared" si="22"/>
        <v>A.1.1.1.5.S.14</v>
      </c>
      <c r="B157" s="136" t="s">
        <v>213</v>
      </c>
      <c r="C157" s="148" t="s">
        <v>1677</v>
      </c>
      <c r="D157" s="149" t="s">
        <v>90</v>
      </c>
      <c r="E157" s="105">
        <v>34</v>
      </c>
      <c r="F157" s="106"/>
      <c r="G157" s="106">
        <f t="shared" si="30"/>
        <v>0</v>
      </c>
    </row>
    <row r="158" spans="1:7" s="107" customFormat="1" ht="51" hidden="1" outlineLevel="1">
      <c r="A158" s="96" t="str">
        <f t="shared" si="22"/>
        <v>A.1.1.1.5.S.15</v>
      </c>
      <c r="B158" s="136" t="s">
        <v>214</v>
      </c>
      <c r="C158" s="148" t="s">
        <v>1679</v>
      </c>
      <c r="D158" s="149" t="s">
        <v>90</v>
      </c>
      <c r="E158" s="105">
        <v>34</v>
      </c>
      <c r="F158" s="106"/>
      <c r="G158" s="106">
        <f t="shared" si="30"/>
        <v>0</v>
      </c>
    </row>
    <row r="159" spans="1:7" s="107" customFormat="1" ht="204" hidden="1" outlineLevel="1">
      <c r="A159" s="96" t="str">
        <f t="shared" si="22"/>
        <v>A.1.1.1.5.S.16</v>
      </c>
      <c r="B159" s="136" t="s">
        <v>215</v>
      </c>
      <c r="C159" s="113" t="s">
        <v>1955</v>
      </c>
      <c r="D159" s="126"/>
      <c r="E159" s="105"/>
      <c r="F159" s="106"/>
      <c r="G159" s="106"/>
    </row>
    <row r="160" spans="1:7" s="107" customFormat="1" ht="15" hidden="1" outlineLevel="1">
      <c r="A160" s="96" t="str">
        <f t="shared" si="22"/>
        <v>A.1.1.1.5.S.16.1</v>
      </c>
      <c r="B160" s="136" t="s">
        <v>272</v>
      </c>
      <c r="C160" s="113" t="s">
        <v>149</v>
      </c>
      <c r="D160" s="149" t="s">
        <v>90</v>
      </c>
      <c r="E160" s="105">
        <v>10</v>
      </c>
      <c r="F160" s="106"/>
      <c r="G160" s="106">
        <f t="shared" si="30"/>
        <v>0</v>
      </c>
    </row>
    <row r="161" spans="1:7" s="107" customFormat="1" ht="140.25" hidden="1" outlineLevel="1">
      <c r="A161" s="96" t="str">
        <f t="shared" si="22"/>
        <v>A.1.1.1.5.S.17</v>
      </c>
      <c r="B161" s="136" t="s">
        <v>216</v>
      </c>
      <c r="C161" s="113" t="s">
        <v>1954</v>
      </c>
      <c r="D161" s="126"/>
      <c r="E161" s="105"/>
      <c r="F161" s="106"/>
      <c r="G161" s="106"/>
    </row>
    <row r="162" spans="1:7" s="107" customFormat="1" ht="15" hidden="1" outlineLevel="1">
      <c r="A162" s="96" t="str">
        <f t="shared" si="22"/>
        <v>A.1.1.1.5.S.17.1</v>
      </c>
      <c r="B162" s="136" t="s">
        <v>418</v>
      </c>
      <c r="C162" s="113" t="s">
        <v>153</v>
      </c>
      <c r="D162" s="149" t="s">
        <v>90</v>
      </c>
      <c r="E162" s="105">
        <v>128</v>
      </c>
      <c r="F162" s="106"/>
      <c r="G162" s="106">
        <f aca="true" t="shared" si="31" ref="G162:G165">E162*F162</f>
        <v>0</v>
      </c>
    </row>
    <row r="163" spans="1:7" s="107" customFormat="1" ht="15" hidden="1" outlineLevel="1">
      <c r="A163" s="96" t="str">
        <f t="shared" si="22"/>
        <v>A.1.1.1.5.S.17.2</v>
      </c>
      <c r="B163" s="136" t="s">
        <v>422</v>
      </c>
      <c r="C163" s="150" t="s">
        <v>528</v>
      </c>
      <c r="D163" s="149" t="s">
        <v>90</v>
      </c>
      <c r="E163" s="105">
        <v>216</v>
      </c>
      <c r="F163" s="106"/>
      <c r="G163" s="106">
        <f t="shared" si="31"/>
        <v>0</v>
      </c>
    </row>
    <row r="164" spans="1:7" s="107" customFormat="1" ht="15" hidden="1" outlineLevel="1">
      <c r="A164" s="96" t="str">
        <f t="shared" si="22"/>
        <v>A.1.1.1.5.S.17.3</v>
      </c>
      <c r="B164" s="136" t="s">
        <v>515</v>
      </c>
      <c r="C164" s="113" t="s">
        <v>154</v>
      </c>
      <c r="D164" s="149" t="s">
        <v>90</v>
      </c>
      <c r="E164" s="105">
        <v>30</v>
      </c>
      <c r="F164" s="106"/>
      <c r="G164" s="106">
        <f t="shared" si="31"/>
        <v>0</v>
      </c>
    </row>
    <row r="165" spans="1:7" s="107" customFormat="1" ht="140.25" hidden="1" outlineLevel="1">
      <c r="A165" s="96" t="str">
        <f t="shared" si="22"/>
        <v>A.1.1.1.5.S.18</v>
      </c>
      <c r="B165" s="136" t="s">
        <v>276</v>
      </c>
      <c r="C165" s="151" t="s">
        <v>1842</v>
      </c>
      <c r="D165" s="111" t="s">
        <v>90</v>
      </c>
      <c r="E165" s="105">
        <v>30</v>
      </c>
      <c r="F165" s="106"/>
      <c r="G165" s="106">
        <f t="shared" si="31"/>
        <v>0</v>
      </c>
    </row>
    <row r="166" spans="1:7" s="107" customFormat="1" ht="102" hidden="1" outlineLevel="1">
      <c r="A166" s="152" t="str">
        <f t="shared" si="22"/>
        <v>A.1.1.1.5.S.19</v>
      </c>
      <c r="B166" s="153" t="s">
        <v>347</v>
      </c>
      <c r="C166" s="154" t="s">
        <v>1966</v>
      </c>
      <c r="D166" s="155"/>
      <c r="E166" s="156"/>
      <c r="F166" s="157"/>
      <c r="G166" s="157"/>
    </row>
    <row r="167" spans="1:7" s="107" customFormat="1" ht="15" hidden="1" outlineLevel="1">
      <c r="A167" s="152" t="str">
        <f t="shared" si="22"/>
        <v>A.1.1.1.5.S.19.1</v>
      </c>
      <c r="B167" s="153" t="s">
        <v>463</v>
      </c>
      <c r="C167" s="158" t="s">
        <v>819</v>
      </c>
      <c r="D167" s="159" t="s">
        <v>90</v>
      </c>
      <c r="E167" s="156">
        <v>100</v>
      </c>
      <c r="F167" s="157"/>
      <c r="G167" s="157">
        <f aca="true" t="shared" si="32" ref="G167:G168">E167*F167</f>
        <v>0</v>
      </c>
    </row>
    <row r="168" spans="1:7" s="107" customFormat="1" ht="15" hidden="1" outlineLevel="1">
      <c r="A168" s="152" t="str">
        <f t="shared" si="22"/>
        <v>A.1.1.1.5.S.19.2</v>
      </c>
      <c r="B168" s="153" t="s">
        <v>801</v>
      </c>
      <c r="C168" s="158" t="s">
        <v>820</v>
      </c>
      <c r="D168" s="159" t="s">
        <v>90</v>
      </c>
      <c r="E168" s="156">
        <v>50</v>
      </c>
      <c r="F168" s="157"/>
      <c r="G168" s="157">
        <f t="shared" si="32"/>
        <v>0</v>
      </c>
    </row>
    <row r="169" spans="1:7" s="425" customFormat="1" ht="102" hidden="1" outlineLevel="1">
      <c r="A169" s="454" t="str">
        <f t="shared" si="22"/>
        <v>A.1.1.1.5.S.20</v>
      </c>
      <c r="B169" s="340" t="s">
        <v>348</v>
      </c>
      <c r="C169" s="383" t="s">
        <v>2024</v>
      </c>
      <c r="D169" s="384"/>
      <c r="E169" s="343"/>
      <c r="F169" s="344"/>
      <c r="G169" s="344"/>
    </row>
    <row r="170" spans="1:7" s="425" customFormat="1" ht="15" hidden="1" outlineLevel="1">
      <c r="A170" s="454" t="str">
        <f t="shared" si="22"/>
        <v>A.1.1.1.5.S.21.1</v>
      </c>
      <c r="B170" s="340" t="s">
        <v>405</v>
      </c>
      <c r="C170" s="383" t="s">
        <v>809</v>
      </c>
      <c r="D170" s="348" t="s">
        <v>90</v>
      </c>
      <c r="E170" s="343">
        <v>2</v>
      </c>
      <c r="F170" s="344"/>
      <c r="G170" s="344">
        <f aca="true" t="shared" si="33" ref="G170">E170*F170</f>
        <v>0</v>
      </c>
    </row>
    <row r="171" spans="1:7" s="425" customFormat="1" ht="15" hidden="1" outlineLevel="1">
      <c r="A171" s="454" t="str">
        <f t="shared" si="22"/>
        <v>A.1.1.1.5.S.21.2</v>
      </c>
      <c r="B171" s="340" t="s">
        <v>406</v>
      </c>
      <c r="C171" s="383" t="s">
        <v>810</v>
      </c>
      <c r="D171" s="348" t="s">
        <v>90</v>
      </c>
      <c r="E171" s="343">
        <v>2</v>
      </c>
      <c r="F171" s="344"/>
      <c r="G171" s="344">
        <f aca="true" t="shared" si="34" ref="G171">E171*F171</f>
        <v>0</v>
      </c>
    </row>
    <row r="172" spans="1:7" s="95" customFormat="1" ht="15" collapsed="1">
      <c r="A172" s="88" t="str">
        <f aca="true" t="shared" si="35" ref="A172">B172</f>
        <v>A.1.1.1.6</v>
      </c>
      <c r="B172" s="89" t="s">
        <v>243</v>
      </c>
      <c r="C172" s="160" t="s">
        <v>111</v>
      </c>
      <c r="D172" s="161"/>
      <c r="E172" s="92"/>
      <c r="F172" s="93"/>
      <c r="G172" s="94"/>
    </row>
    <row r="173" spans="1:7" s="107" customFormat="1" ht="114.75" hidden="1" outlineLevel="1">
      <c r="A173" s="96" t="str">
        <f aca="true" t="shared" si="36" ref="A173:A189">""&amp;$B$172&amp;"."&amp;B173&amp;""</f>
        <v>A.1.1.1.6.S.1</v>
      </c>
      <c r="B173" s="136" t="s">
        <v>197</v>
      </c>
      <c r="C173" s="110" t="s">
        <v>2026</v>
      </c>
      <c r="D173" s="111"/>
      <c r="E173" s="105"/>
      <c r="F173" s="106"/>
      <c r="G173" s="106"/>
    </row>
    <row r="174" spans="1:7" s="107" customFormat="1" ht="15" hidden="1" outlineLevel="1">
      <c r="A174" s="96" t="str">
        <f t="shared" si="36"/>
        <v>A.1.1.1.6.S.1.1</v>
      </c>
      <c r="B174" s="136" t="s">
        <v>217</v>
      </c>
      <c r="C174" s="110" t="s">
        <v>126</v>
      </c>
      <c r="D174" s="117" t="s">
        <v>90</v>
      </c>
      <c r="E174" s="105">
        <v>50</v>
      </c>
      <c r="F174" s="106"/>
      <c r="G174" s="106">
        <f aca="true" t="shared" si="37" ref="G174:G177">E174*F174</f>
        <v>0</v>
      </c>
    </row>
    <row r="175" spans="1:7" s="107" customFormat="1" ht="89.25" hidden="1" outlineLevel="1">
      <c r="A175" s="96" t="str">
        <f t="shared" si="36"/>
        <v>A.1.1.1.6.S.2</v>
      </c>
      <c r="B175" s="136" t="s">
        <v>198</v>
      </c>
      <c r="C175" s="110" t="s">
        <v>1547</v>
      </c>
      <c r="D175" s="111"/>
      <c r="E175" s="105"/>
      <c r="F175" s="106"/>
      <c r="G175" s="106"/>
    </row>
    <row r="176" spans="1:7" s="107" customFormat="1" ht="15" hidden="1" outlineLevel="1">
      <c r="A176" s="96" t="str">
        <f t="shared" si="36"/>
        <v>A.1.1.1.6.S.2.1</v>
      </c>
      <c r="B176" s="136" t="s">
        <v>219</v>
      </c>
      <c r="C176" s="138" t="s">
        <v>284</v>
      </c>
      <c r="D176" s="121" t="s">
        <v>22</v>
      </c>
      <c r="E176" s="105">
        <f>E123</f>
        <v>3110</v>
      </c>
      <c r="F176" s="106"/>
      <c r="G176" s="106">
        <f aca="true" t="shared" si="38" ref="G176">E176*F176</f>
        <v>0</v>
      </c>
    </row>
    <row r="177" spans="1:7" s="107" customFormat="1" ht="15" hidden="1" outlineLevel="1">
      <c r="A177" s="96" t="str">
        <f t="shared" si="36"/>
        <v>A.1.1.1.6.S.2.2</v>
      </c>
      <c r="B177" s="136" t="s">
        <v>278</v>
      </c>
      <c r="C177" s="138" t="s">
        <v>223</v>
      </c>
      <c r="D177" s="121" t="s">
        <v>22</v>
      </c>
      <c r="E177" s="105">
        <f>E124</f>
        <v>1140</v>
      </c>
      <c r="F177" s="106"/>
      <c r="G177" s="106">
        <f t="shared" si="37"/>
        <v>0</v>
      </c>
    </row>
    <row r="178" spans="1:7" s="107" customFormat="1" ht="89.25" hidden="1" outlineLevel="1">
      <c r="A178" s="96" t="str">
        <f t="shared" si="36"/>
        <v>A.1.1.1.6.S.3</v>
      </c>
      <c r="B178" s="136" t="s">
        <v>199</v>
      </c>
      <c r="C178" s="110" t="s">
        <v>319</v>
      </c>
      <c r="D178" s="111"/>
      <c r="E178" s="105"/>
      <c r="F178" s="106"/>
      <c r="G178" s="106"/>
    </row>
    <row r="179" spans="1:7" s="107" customFormat="1" ht="15" hidden="1" outlineLevel="1">
      <c r="A179" s="96" t="str">
        <f>""&amp;$B$172&amp;"."&amp;B179&amp;""</f>
        <v>A.1.1.1.6.S.3.1</v>
      </c>
      <c r="B179" s="136" t="s">
        <v>261</v>
      </c>
      <c r="C179" s="138" t="s">
        <v>284</v>
      </c>
      <c r="D179" s="121" t="s">
        <v>22</v>
      </c>
      <c r="E179" s="105">
        <v>662</v>
      </c>
      <c r="F179" s="106"/>
      <c r="G179" s="106">
        <f>E179*F179</f>
        <v>0</v>
      </c>
    </row>
    <row r="180" spans="1:7" s="107" customFormat="1" ht="15" hidden="1" outlineLevel="1">
      <c r="A180" s="96" t="str">
        <f t="shared" si="36"/>
        <v>A.1.1.1.6.S.3.2</v>
      </c>
      <c r="B180" s="136" t="s">
        <v>262</v>
      </c>
      <c r="C180" s="138" t="s">
        <v>223</v>
      </c>
      <c r="D180" s="121" t="s">
        <v>22</v>
      </c>
      <c r="E180" s="105">
        <v>351</v>
      </c>
      <c r="F180" s="106"/>
      <c r="G180" s="106">
        <f aca="true" t="shared" si="39" ref="G180">E180*F180</f>
        <v>0</v>
      </c>
    </row>
    <row r="181" spans="1:7" s="107" customFormat="1" ht="127.5" hidden="1" outlineLevel="1">
      <c r="A181" s="96" t="str">
        <f t="shared" si="36"/>
        <v>A.1.1.1.6.S.4</v>
      </c>
      <c r="B181" s="136" t="s">
        <v>200</v>
      </c>
      <c r="C181" s="141" t="s">
        <v>2029</v>
      </c>
      <c r="D181" s="121"/>
      <c r="E181" s="105"/>
      <c r="F181" s="106"/>
      <c r="G181" s="106"/>
    </row>
    <row r="182" spans="1:7" s="107" customFormat="1" ht="15" hidden="1" outlineLevel="1">
      <c r="A182" s="96" t="str">
        <f t="shared" si="36"/>
        <v>A.1.1.1.6.S.4.1</v>
      </c>
      <c r="B182" s="136" t="s">
        <v>231</v>
      </c>
      <c r="C182" s="141" t="s">
        <v>807</v>
      </c>
      <c r="D182" s="140" t="s">
        <v>22</v>
      </c>
      <c r="E182" s="105">
        <v>129</v>
      </c>
      <c r="F182" s="106"/>
      <c r="G182" s="106">
        <f aca="true" t="shared" si="40" ref="G182:G183">E182*F182</f>
        <v>0</v>
      </c>
    </row>
    <row r="183" spans="1:7" s="107" customFormat="1" ht="15" hidden="1" outlineLevel="1">
      <c r="A183" s="96" t="str">
        <f t="shared" si="36"/>
        <v>A.1.1.1.6.S.4.2</v>
      </c>
      <c r="B183" s="136" t="s">
        <v>277</v>
      </c>
      <c r="C183" s="141" t="s">
        <v>808</v>
      </c>
      <c r="D183" s="140" t="s">
        <v>22</v>
      </c>
      <c r="E183" s="105">
        <v>465</v>
      </c>
      <c r="F183" s="106"/>
      <c r="G183" s="106">
        <f t="shared" si="40"/>
        <v>0</v>
      </c>
    </row>
    <row r="184" spans="1:7" s="107" customFormat="1" ht="63.75" hidden="1" outlineLevel="1">
      <c r="A184" s="96" t="str">
        <f t="shared" si="36"/>
        <v>A.1.1.1.6.S.5</v>
      </c>
      <c r="B184" s="136" t="s">
        <v>204</v>
      </c>
      <c r="C184" s="110" t="s">
        <v>2027</v>
      </c>
      <c r="D184" s="126"/>
      <c r="E184" s="162"/>
      <c r="F184" s="106"/>
      <c r="G184" s="106"/>
    </row>
    <row r="185" spans="1:7" s="107" customFormat="1" ht="15" hidden="1" outlineLevel="1">
      <c r="A185" s="96" t="str">
        <f t="shared" si="36"/>
        <v>A.1.1.1.6.S.5.1</v>
      </c>
      <c r="B185" s="136" t="s">
        <v>331</v>
      </c>
      <c r="C185" s="135" t="s">
        <v>397</v>
      </c>
      <c r="D185" s="126" t="s">
        <v>90</v>
      </c>
      <c r="E185" s="105">
        <f>E132</f>
        <v>20</v>
      </c>
      <c r="F185" s="106"/>
      <c r="G185" s="106">
        <f aca="true" t="shared" si="41" ref="G185:G186">E185*F185</f>
        <v>0</v>
      </c>
    </row>
    <row r="186" spans="1:7" s="107" customFormat="1" ht="15" hidden="1" outlineLevel="1">
      <c r="A186" s="96" t="str">
        <f t="shared" si="36"/>
        <v>A.1.1.1.6.S.5.2</v>
      </c>
      <c r="B186" s="136" t="s">
        <v>332</v>
      </c>
      <c r="C186" s="135" t="s">
        <v>398</v>
      </c>
      <c r="D186" s="126" t="s">
        <v>90</v>
      </c>
      <c r="E186" s="105">
        <f>E133</f>
        <v>9</v>
      </c>
      <c r="F186" s="106"/>
      <c r="G186" s="106">
        <f t="shared" si="41"/>
        <v>0</v>
      </c>
    </row>
    <row r="187" spans="1:7" s="107" customFormat="1" ht="153" hidden="1" outlineLevel="1">
      <c r="A187" s="96" t="str">
        <f t="shared" si="36"/>
        <v>A.1.1.1.6.S.6</v>
      </c>
      <c r="B187" s="136" t="s">
        <v>205</v>
      </c>
      <c r="C187" s="141" t="s">
        <v>2030</v>
      </c>
      <c r="D187" s="140"/>
      <c r="E187" s="105"/>
      <c r="F187" s="106"/>
      <c r="G187" s="106"/>
    </row>
    <row r="188" spans="1:7" s="107" customFormat="1" ht="15" hidden="1" outlineLevel="1">
      <c r="A188" s="96" t="str">
        <f t="shared" si="36"/>
        <v>A.1.1.1.6.S.6.1</v>
      </c>
      <c r="B188" s="136" t="s">
        <v>334</v>
      </c>
      <c r="C188" s="110" t="s">
        <v>380</v>
      </c>
      <c r="D188" s="111" t="s">
        <v>90</v>
      </c>
      <c r="E188" s="105">
        <v>4</v>
      </c>
      <c r="F188" s="106"/>
      <c r="G188" s="106">
        <f aca="true" t="shared" si="42" ref="G188:G189">E188*F188</f>
        <v>0</v>
      </c>
    </row>
    <row r="189" spans="1:7" s="107" customFormat="1" ht="38.25" hidden="1" outlineLevel="1">
      <c r="A189" s="96" t="str">
        <f t="shared" si="36"/>
        <v>A.1.1.1.6.S.7</v>
      </c>
      <c r="B189" s="136" t="s">
        <v>206</v>
      </c>
      <c r="C189" s="141" t="s">
        <v>2031</v>
      </c>
      <c r="D189" s="126" t="s">
        <v>90</v>
      </c>
      <c r="E189" s="105">
        <v>30</v>
      </c>
      <c r="F189" s="106"/>
      <c r="G189" s="106">
        <f t="shared" si="42"/>
        <v>0</v>
      </c>
    </row>
    <row r="190" spans="1:7" s="163" customFormat="1" ht="102" hidden="1" outlineLevel="1">
      <c r="A190" s="152" t="str">
        <f aca="true" t="shared" si="43" ref="A190:A195">""&amp;$B$172&amp;"."&amp;B190&amp;""</f>
        <v>A.1.1.1.6.S.8</v>
      </c>
      <c r="B190" s="153" t="s">
        <v>207</v>
      </c>
      <c r="C190" s="154" t="s">
        <v>2032</v>
      </c>
      <c r="D190" s="155"/>
      <c r="E190" s="156"/>
      <c r="F190" s="157"/>
      <c r="G190" s="157"/>
    </row>
    <row r="191" spans="1:7" s="163" customFormat="1" ht="15" hidden="1" outlineLevel="1">
      <c r="A191" s="152" t="str">
        <f t="shared" si="43"/>
        <v>A.1.1.1.6.S.8.1</v>
      </c>
      <c r="B191" s="153" t="s">
        <v>267</v>
      </c>
      <c r="C191" s="158" t="s">
        <v>819</v>
      </c>
      <c r="D191" s="159" t="s">
        <v>90</v>
      </c>
      <c r="E191" s="156">
        <f>E167</f>
        <v>100</v>
      </c>
      <c r="F191" s="157"/>
      <c r="G191" s="157">
        <f aca="true" t="shared" si="44" ref="G191:G192">E191*F191</f>
        <v>0</v>
      </c>
    </row>
    <row r="192" spans="1:7" s="163" customFormat="1" ht="15" hidden="1" outlineLevel="1">
      <c r="A192" s="152" t="str">
        <f t="shared" si="43"/>
        <v>A.1.1.1.6.S.8.2</v>
      </c>
      <c r="B192" s="153" t="s">
        <v>268</v>
      </c>
      <c r="C192" s="158" t="s">
        <v>820</v>
      </c>
      <c r="D192" s="159" t="s">
        <v>90</v>
      </c>
      <c r="E192" s="156">
        <f>E168</f>
        <v>50</v>
      </c>
      <c r="F192" s="157"/>
      <c r="G192" s="157">
        <f t="shared" si="44"/>
        <v>0</v>
      </c>
    </row>
    <row r="193" spans="1:7" s="425" customFormat="1" ht="89.25" hidden="1" outlineLevel="1">
      <c r="A193" s="454" t="str">
        <f t="shared" si="43"/>
        <v>A.1.1.1.6.S.9</v>
      </c>
      <c r="B193" s="340" t="s">
        <v>208</v>
      </c>
      <c r="C193" s="354" t="s">
        <v>2025</v>
      </c>
      <c r="D193" s="465"/>
      <c r="E193" s="343"/>
      <c r="F193" s="344"/>
      <c r="G193" s="344"/>
    </row>
    <row r="194" spans="1:7" s="425" customFormat="1" ht="15" hidden="1" outlineLevel="1">
      <c r="A194" s="454" t="str">
        <f t="shared" si="43"/>
        <v>A.1.1.1.6.S.9.1</v>
      </c>
      <c r="B194" s="340" t="s">
        <v>326</v>
      </c>
      <c r="C194" s="383" t="s">
        <v>809</v>
      </c>
      <c r="D194" s="348" t="s">
        <v>90</v>
      </c>
      <c r="E194" s="343">
        <v>2</v>
      </c>
      <c r="F194" s="344"/>
      <c r="G194" s="344">
        <f aca="true" t="shared" si="45" ref="G194:G195">E194*F194</f>
        <v>0</v>
      </c>
    </row>
    <row r="195" spans="1:7" s="425" customFormat="1" ht="15" hidden="1" outlineLevel="1">
      <c r="A195" s="454" t="str">
        <f t="shared" si="43"/>
        <v>A.1.1.1.6.S.9.2</v>
      </c>
      <c r="B195" s="340" t="s">
        <v>327</v>
      </c>
      <c r="C195" s="383" t="s">
        <v>810</v>
      </c>
      <c r="D195" s="348" t="s">
        <v>90</v>
      </c>
      <c r="E195" s="343">
        <v>2</v>
      </c>
      <c r="F195" s="344"/>
      <c r="G195" s="344">
        <f t="shared" si="45"/>
        <v>0</v>
      </c>
    </row>
    <row r="196" spans="1:7" s="95" customFormat="1" ht="15" collapsed="1">
      <c r="A196" s="88" t="str">
        <f aca="true" t="shared" si="46" ref="A196">B196</f>
        <v>A.1.1.1.7</v>
      </c>
      <c r="B196" s="89" t="s">
        <v>244</v>
      </c>
      <c r="C196" s="164" t="s">
        <v>113</v>
      </c>
      <c r="D196" s="165"/>
      <c r="E196" s="92"/>
      <c r="F196" s="93"/>
      <c r="G196" s="94"/>
    </row>
    <row r="197" spans="1:7" s="107" customFormat="1" ht="127.5" hidden="1" outlineLevel="1">
      <c r="A197" s="96" t="str">
        <f>""&amp;$B$196&amp;"."&amp;B197&amp;""</f>
        <v>A.1.1.1.7.S.1</v>
      </c>
      <c r="B197" s="136" t="s">
        <v>197</v>
      </c>
      <c r="C197" s="110" t="s">
        <v>225</v>
      </c>
      <c r="D197" s="111"/>
      <c r="E197" s="130"/>
      <c r="F197" s="106"/>
      <c r="G197" s="106"/>
    </row>
    <row r="198" spans="1:7" s="107" customFormat="1" ht="15" hidden="1" outlineLevel="1">
      <c r="A198" s="96" t="str">
        <f aca="true" t="shared" si="47" ref="A198:A204">""&amp;$B$196&amp;"."&amp;B198&amp;""</f>
        <v>A.1.1.1.7.S.1.1</v>
      </c>
      <c r="B198" s="136" t="s">
        <v>217</v>
      </c>
      <c r="C198" s="138" t="s">
        <v>821</v>
      </c>
      <c r="D198" s="166" t="s">
        <v>22</v>
      </c>
      <c r="E198" s="167">
        <f>E149+E150</f>
        <v>1510</v>
      </c>
      <c r="F198" s="106"/>
      <c r="G198" s="106">
        <f aca="true" t="shared" si="48" ref="G198:G200">E198*F198</f>
        <v>0</v>
      </c>
    </row>
    <row r="199" spans="1:7" s="107" customFormat="1" ht="15" hidden="1" outlineLevel="1">
      <c r="A199" s="96" t="str">
        <f t="shared" si="47"/>
        <v>A.1.1.1.7.S.1.2</v>
      </c>
      <c r="B199" s="136" t="s">
        <v>218</v>
      </c>
      <c r="C199" s="138" t="s">
        <v>284</v>
      </c>
      <c r="D199" s="166" t="s">
        <v>22</v>
      </c>
      <c r="E199" s="167">
        <f>E123</f>
        <v>3110</v>
      </c>
      <c r="F199" s="106"/>
      <c r="G199" s="106">
        <f t="shared" si="48"/>
        <v>0</v>
      </c>
    </row>
    <row r="200" spans="1:7" s="107" customFormat="1" ht="15" hidden="1" outlineLevel="1">
      <c r="A200" s="96" t="str">
        <f t="shared" si="47"/>
        <v>A.1.1.1.7.S.1.3</v>
      </c>
      <c r="B200" s="136" t="s">
        <v>283</v>
      </c>
      <c r="C200" s="138" t="s">
        <v>223</v>
      </c>
      <c r="D200" s="166" t="s">
        <v>22</v>
      </c>
      <c r="E200" s="167">
        <f>E124</f>
        <v>1140</v>
      </c>
      <c r="F200" s="106"/>
      <c r="G200" s="106">
        <f t="shared" si="48"/>
        <v>0</v>
      </c>
    </row>
    <row r="201" spans="1:7" s="107" customFormat="1" ht="153" hidden="1" outlineLevel="1">
      <c r="A201" s="96" t="str">
        <f t="shared" si="47"/>
        <v>A.1.1.1.7.S.2</v>
      </c>
      <c r="B201" s="136" t="s">
        <v>198</v>
      </c>
      <c r="C201" s="141" t="s">
        <v>226</v>
      </c>
      <c r="D201" s="140"/>
      <c r="E201" s="105"/>
      <c r="F201" s="106"/>
      <c r="G201" s="106"/>
    </row>
    <row r="202" spans="1:7" s="107" customFormat="1" ht="15" hidden="1" outlineLevel="1">
      <c r="A202" s="96" t="str">
        <f t="shared" si="47"/>
        <v>A.1.1.1.7.S.2.2</v>
      </c>
      <c r="B202" s="136" t="s">
        <v>278</v>
      </c>
      <c r="C202" s="138" t="s">
        <v>325</v>
      </c>
      <c r="D202" s="166" t="s">
        <v>22</v>
      </c>
      <c r="E202" s="167">
        <v>129</v>
      </c>
      <c r="F202" s="106"/>
      <c r="G202" s="106">
        <f aca="true" t="shared" si="49" ref="G202:G204">E202*F202</f>
        <v>0</v>
      </c>
    </row>
    <row r="203" spans="1:7" s="107" customFormat="1" ht="15" hidden="1" outlineLevel="1">
      <c r="A203" s="96" t="str">
        <f t="shared" si="47"/>
        <v>A.1.1.1.7.S.2.2</v>
      </c>
      <c r="B203" s="136" t="s">
        <v>278</v>
      </c>
      <c r="C203" s="138" t="s">
        <v>822</v>
      </c>
      <c r="D203" s="166" t="s">
        <v>22</v>
      </c>
      <c r="E203" s="167">
        <v>465</v>
      </c>
      <c r="F203" s="106"/>
      <c r="G203" s="106">
        <f t="shared" si="49"/>
        <v>0</v>
      </c>
    </row>
    <row r="204" spans="1:7" s="107" customFormat="1" ht="102" hidden="1" outlineLevel="1">
      <c r="A204" s="96" t="str">
        <f t="shared" si="47"/>
        <v>A.1.1.1.7.S.3</v>
      </c>
      <c r="B204" s="136" t="s">
        <v>199</v>
      </c>
      <c r="C204" s="110" t="s">
        <v>148</v>
      </c>
      <c r="D204" s="111" t="s">
        <v>22</v>
      </c>
      <c r="E204" s="105">
        <f>E199+E200</f>
        <v>4250</v>
      </c>
      <c r="F204" s="106"/>
      <c r="G204" s="106">
        <f t="shared" si="49"/>
        <v>0</v>
      </c>
    </row>
    <row r="205" spans="1:7" s="95" customFormat="1" ht="15" collapsed="1">
      <c r="A205" s="88" t="str">
        <f aca="true" t="shared" si="50" ref="A205">B205</f>
        <v>A.1.1.1.8</v>
      </c>
      <c r="B205" s="89" t="s">
        <v>245</v>
      </c>
      <c r="C205" s="164" t="s">
        <v>112</v>
      </c>
      <c r="D205" s="165"/>
      <c r="E205" s="92"/>
      <c r="F205" s="93"/>
      <c r="G205" s="94"/>
    </row>
    <row r="206" spans="1:7" s="107" customFormat="1" ht="63.75" hidden="1" outlineLevel="1">
      <c r="A206" s="96" t="str">
        <f>""&amp;$B$205&amp;"."&amp;B206&amp;""</f>
        <v>A.1.1.1.8.S.1</v>
      </c>
      <c r="B206" s="136" t="s">
        <v>197</v>
      </c>
      <c r="C206" s="110" t="s">
        <v>1855</v>
      </c>
      <c r="D206" s="111"/>
      <c r="E206" s="105"/>
      <c r="F206" s="106"/>
      <c r="G206" s="106"/>
    </row>
    <row r="207" spans="1:7" s="107" customFormat="1" ht="76.5" hidden="1" outlineLevel="1">
      <c r="A207" s="96" t="str">
        <f aca="true" t="shared" si="51" ref="A207:A213">""&amp;$B$205&amp;"."&amp;B207&amp;""</f>
        <v>A.1.1.1.8.S.1.1</v>
      </c>
      <c r="B207" s="136" t="s">
        <v>217</v>
      </c>
      <c r="C207" s="168" t="s">
        <v>174</v>
      </c>
      <c r="D207" s="111" t="s">
        <v>90</v>
      </c>
      <c r="E207" s="105">
        <v>130</v>
      </c>
      <c r="F207" s="106"/>
      <c r="G207" s="106">
        <f aca="true" t="shared" si="52" ref="G207:G213">E207*F207</f>
        <v>0</v>
      </c>
    </row>
    <row r="208" spans="1:7" s="107" customFormat="1" ht="76.5" hidden="1" outlineLevel="1">
      <c r="A208" s="96" t="str">
        <f t="shared" si="51"/>
        <v>A.1.1.1.8.S.1.2</v>
      </c>
      <c r="B208" s="136" t="s">
        <v>218</v>
      </c>
      <c r="C208" s="168" t="s">
        <v>175</v>
      </c>
      <c r="D208" s="111" t="s">
        <v>90</v>
      </c>
      <c r="E208" s="105">
        <v>86</v>
      </c>
      <c r="F208" s="106"/>
      <c r="G208" s="106">
        <f t="shared" si="52"/>
        <v>0</v>
      </c>
    </row>
    <row r="209" spans="1:7" s="107" customFormat="1" ht="63.75" hidden="1" outlineLevel="1">
      <c r="A209" s="96" t="str">
        <f t="shared" si="51"/>
        <v>A.1.1.1.8.S.2</v>
      </c>
      <c r="B209" s="136" t="s">
        <v>198</v>
      </c>
      <c r="C209" s="169" t="s">
        <v>2028</v>
      </c>
      <c r="D209" s="144"/>
      <c r="E209" s="128"/>
      <c r="F209" s="106"/>
      <c r="G209" s="106"/>
    </row>
    <row r="210" spans="1:7" s="107" customFormat="1" ht="38.25" hidden="1" outlineLevel="1">
      <c r="A210" s="96" t="str">
        <f t="shared" si="51"/>
        <v>A.1.1.1.8.S.2.1</v>
      </c>
      <c r="B210" s="136" t="s">
        <v>219</v>
      </c>
      <c r="C210" s="170" t="s">
        <v>402</v>
      </c>
      <c r="D210" s="117" t="s">
        <v>90</v>
      </c>
      <c r="E210" s="105">
        <v>130</v>
      </c>
      <c r="F210" s="106"/>
      <c r="G210" s="106">
        <f t="shared" si="52"/>
        <v>0</v>
      </c>
    </row>
    <row r="211" spans="1:7" s="107" customFormat="1" ht="38.25" hidden="1" outlineLevel="1">
      <c r="A211" s="96" t="str">
        <f t="shared" si="51"/>
        <v>A.1.1.1.8.S.2.2</v>
      </c>
      <c r="B211" s="136" t="s">
        <v>278</v>
      </c>
      <c r="C211" s="170" t="s">
        <v>403</v>
      </c>
      <c r="D211" s="117" t="s">
        <v>90</v>
      </c>
      <c r="E211" s="105">
        <v>86</v>
      </c>
      <c r="F211" s="106"/>
      <c r="G211" s="106">
        <f t="shared" si="52"/>
        <v>0</v>
      </c>
    </row>
    <row r="212" spans="1:7" s="107" customFormat="1" ht="38.25" hidden="1" outlineLevel="1">
      <c r="A212" s="96" t="str">
        <f t="shared" si="51"/>
        <v>A.1.1.1.8.S.2.3</v>
      </c>
      <c r="B212" s="136" t="s">
        <v>378</v>
      </c>
      <c r="C212" s="170" t="s">
        <v>404</v>
      </c>
      <c r="D212" s="117" t="s">
        <v>90</v>
      </c>
      <c r="E212" s="105">
        <v>34</v>
      </c>
      <c r="F212" s="106"/>
      <c r="G212" s="106">
        <f t="shared" si="52"/>
        <v>0</v>
      </c>
    </row>
    <row r="213" spans="1:7" s="107" customFormat="1" ht="204" hidden="1" outlineLevel="1">
      <c r="A213" s="96" t="str">
        <f t="shared" si="51"/>
        <v>A.1.1.1.8.S.3</v>
      </c>
      <c r="B213" s="136" t="s">
        <v>199</v>
      </c>
      <c r="C213" s="118" t="s">
        <v>1880</v>
      </c>
      <c r="D213" s="117" t="s">
        <v>90</v>
      </c>
      <c r="E213" s="105">
        <v>216</v>
      </c>
      <c r="F213" s="106"/>
      <c r="G213" s="106">
        <f t="shared" si="52"/>
        <v>0</v>
      </c>
    </row>
    <row r="214" spans="1:7" s="95" customFormat="1" ht="15" collapsed="1">
      <c r="A214" s="88" t="str">
        <f aca="true" t="shared" si="53" ref="A214">B214</f>
        <v>A.1.1.1.9</v>
      </c>
      <c r="B214" s="89" t="s">
        <v>246</v>
      </c>
      <c r="C214" s="90" t="s">
        <v>21</v>
      </c>
      <c r="D214" s="91"/>
      <c r="E214" s="92"/>
      <c r="F214" s="93"/>
      <c r="G214" s="94"/>
    </row>
    <row r="215" spans="1:7" s="102" customFormat="1" ht="15" hidden="1" outlineLevel="1">
      <c r="A215" s="96" t="str">
        <f>""&amp;$B$214&amp;"."&amp;B215&amp;""</f>
        <v>A.1.1.1.9.S.1</v>
      </c>
      <c r="B215" s="136" t="s">
        <v>197</v>
      </c>
      <c r="C215" s="98" t="s">
        <v>201</v>
      </c>
      <c r="D215" s="99"/>
      <c r="E215" s="100"/>
      <c r="F215" s="101"/>
      <c r="G215" s="101"/>
    </row>
    <row r="216" spans="1:7" s="107" customFormat="1" ht="127.5" hidden="1" outlineLevel="1">
      <c r="A216" s="96" t="str">
        <f aca="true" t="shared" si="54" ref="A216:A246">""&amp;$B$214&amp;"."&amp;B216&amp;""</f>
        <v>A.1.1.1.9.S.2</v>
      </c>
      <c r="B216" s="136" t="s">
        <v>198</v>
      </c>
      <c r="C216" s="103" t="s">
        <v>1967</v>
      </c>
      <c r="D216" s="112"/>
      <c r="E216" s="105"/>
      <c r="F216" s="106"/>
      <c r="G216" s="106"/>
    </row>
    <row r="217" spans="1:7" s="107" customFormat="1" ht="15" hidden="1" outlineLevel="1">
      <c r="A217" s="96" t="str">
        <f t="shared" si="54"/>
        <v>A.1.1.1.9.S.2.1</v>
      </c>
      <c r="B217" s="136" t="s">
        <v>219</v>
      </c>
      <c r="C217" s="103" t="s">
        <v>426</v>
      </c>
      <c r="D217" s="171" t="s">
        <v>90</v>
      </c>
      <c r="E217" s="105">
        <v>15</v>
      </c>
      <c r="F217" s="172"/>
      <c r="G217" s="106">
        <f aca="true" t="shared" si="55" ref="G217:G249">E217*F217</f>
        <v>0</v>
      </c>
    </row>
    <row r="218" spans="1:7" s="107" customFormat="1" ht="15" hidden="1" outlineLevel="1">
      <c r="A218" s="96" t="str">
        <f t="shared" si="54"/>
        <v>A.1.1.1.9.S.2.2</v>
      </c>
      <c r="B218" s="136" t="s">
        <v>278</v>
      </c>
      <c r="C218" s="103" t="s">
        <v>121</v>
      </c>
      <c r="D218" s="171" t="s">
        <v>90</v>
      </c>
      <c r="E218" s="105">
        <v>15</v>
      </c>
      <c r="F218" s="172"/>
      <c r="G218" s="106">
        <f t="shared" si="55"/>
        <v>0</v>
      </c>
    </row>
    <row r="219" spans="1:7" s="107" customFormat="1" ht="114.75" hidden="1" outlineLevel="1">
      <c r="A219" s="96" t="str">
        <f t="shared" si="54"/>
        <v>A.1.1.1.9.S.3</v>
      </c>
      <c r="B219" s="136" t="s">
        <v>199</v>
      </c>
      <c r="C219" s="103" t="s">
        <v>465</v>
      </c>
      <c r="D219" s="171"/>
      <c r="E219" s="105"/>
      <c r="F219" s="172"/>
      <c r="G219" s="172"/>
    </row>
    <row r="220" spans="1:7" s="107" customFormat="1" ht="15" hidden="1" outlineLevel="1">
      <c r="A220" s="96" t="str">
        <f t="shared" si="54"/>
        <v>A.1.1.1.9.S.3.1</v>
      </c>
      <c r="B220" s="136" t="s">
        <v>261</v>
      </c>
      <c r="C220" s="103" t="s">
        <v>427</v>
      </c>
      <c r="D220" s="173" t="s">
        <v>22</v>
      </c>
      <c r="E220" s="105">
        <v>1500</v>
      </c>
      <c r="F220" s="172"/>
      <c r="G220" s="106">
        <f t="shared" si="55"/>
        <v>0</v>
      </c>
    </row>
    <row r="221" spans="1:7" s="107" customFormat="1" ht="15" hidden="1" outlineLevel="1">
      <c r="A221" s="96" t="str">
        <f t="shared" si="54"/>
        <v>A.1.1.1.9.S.3.2</v>
      </c>
      <c r="B221" s="136" t="s">
        <v>262</v>
      </c>
      <c r="C221" s="103" t="s">
        <v>122</v>
      </c>
      <c r="D221" s="173" t="s">
        <v>22</v>
      </c>
      <c r="E221" s="105">
        <v>1500</v>
      </c>
      <c r="F221" s="172"/>
      <c r="G221" s="106">
        <f t="shared" si="55"/>
        <v>0</v>
      </c>
    </row>
    <row r="222" spans="1:7" s="107" customFormat="1" ht="15" hidden="1" outlineLevel="1">
      <c r="A222" s="96" t="str">
        <f t="shared" si="54"/>
        <v>A.1.1.1.9.S.3.3</v>
      </c>
      <c r="B222" s="136" t="s">
        <v>263</v>
      </c>
      <c r="C222" s="103" t="s">
        <v>123</v>
      </c>
      <c r="D222" s="173" t="s">
        <v>22</v>
      </c>
      <c r="E222" s="105">
        <v>1500</v>
      </c>
      <c r="F222" s="172"/>
      <c r="G222" s="106">
        <f t="shared" si="55"/>
        <v>0</v>
      </c>
    </row>
    <row r="223" spans="1:7" s="107" customFormat="1" ht="140.25" hidden="1" outlineLevel="1">
      <c r="A223" s="96" t="str">
        <f t="shared" si="54"/>
        <v>A.1.1.1.9.S.4</v>
      </c>
      <c r="B223" s="136" t="s">
        <v>200</v>
      </c>
      <c r="C223" s="103" t="s">
        <v>1830</v>
      </c>
      <c r="D223" s="171" t="s">
        <v>91</v>
      </c>
      <c r="E223" s="105">
        <v>170</v>
      </c>
      <c r="F223" s="172"/>
      <c r="G223" s="106">
        <f t="shared" si="55"/>
        <v>0</v>
      </c>
    </row>
    <row r="224" spans="1:7" s="107" customFormat="1" ht="114.75" hidden="1" outlineLevel="1">
      <c r="A224" s="96" t="str">
        <f t="shared" si="54"/>
        <v>A.1.1.1.9.S.5</v>
      </c>
      <c r="B224" s="136" t="s">
        <v>204</v>
      </c>
      <c r="C224" s="103" t="s">
        <v>1831</v>
      </c>
      <c r="D224" s="171" t="s">
        <v>91</v>
      </c>
      <c r="E224" s="105">
        <v>30</v>
      </c>
      <c r="F224" s="172"/>
      <c r="G224" s="106">
        <f t="shared" si="55"/>
        <v>0</v>
      </c>
    </row>
    <row r="225" spans="1:7" s="107" customFormat="1" ht="102" hidden="1" outlineLevel="1">
      <c r="A225" s="96" t="str">
        <f t="shared" si="54"/>
        <v>A.1.1.1.9.S.6</v>
      </c>
      <c r="B225" s="136" t="s">
        <v>205</v>
      </c>
      <c r="C225" s="103" t="s">
        <v>455</v>
      </c>
      <c r="D225" s="171" t="s">
        <v>91</v>
      </c>
      <c r="E225" s="105">
        <f>E100+E101</f>
        <v>5</v>
      </c>
      <c r="F225" s="172"/>
      <c r="G225" s="106">
        <f t="shared" si="55"/>
        <v>0</v>
      </c>
    </row>
    <row r="226" spans="1:7" s="107" customFormat="1" ht="153" hidden="1" outlineLevel="1">
      <c r="A226" s="96" t="str">
        <f t="shared" si="54"/>
        <v>A.1.1.1.9.S.7</v>
      </c>
      <c r="B226" s="136" t="s">
        <v>206</v>
      </c>
      <c r="C226" s="110" t="s">
        <v>1630</v>
      </c>
      <c r="D226" s="171" t="s">
        <v>91</v>
      </c>
      <c r="E226" s="105">
        <v>170</v>
      </c>
      <c r="F226" s="172"/>
      <c r="G226" s="106">
        <f t="shared" si="55"/>
        <v>0</v>
      </c>
    </row>
    <row r="227" spans="1:7" s="107" customFormat="1" ht="89.25" hidden="1" outlineLevel="1">
      <c r="A227" s="96" t="str">
        <f t="shared" si="54"/>
        <v>A.1.1.1.9.S.8</v>
      </c>
      <c r="B227" s="136" t="s">
        <v>207</v>
      </c>
      <c r="C227" s="110" t="s">
        <v>1833</v>
      </c>
      <c r="D227" s="140" t="s">
        <v>22</v>
      </c>
      <c r="E227" s="105">
        <v>2500</v>
      </c>
      <c r="F227" s="106"/>
      <c r="G227" s="106">
        <f>E227*F227</f>
        <v>0</v>
      </c>
    </row>
    <row r="228" spans="1:7" s="107" customFormat="1" ht="127.5" hidden="1" outlineLevel="1">
      <c r="A228" s="96" t="str">
        <f t="shared" si="54"/>
        <v>A.1.1.1.9.S.9</v>
      </c>
      <c r="B228" s="136" t="s">
        <v>208</v>
      </c>
      <c r="C228" s="103" t="s">
        <v>1834</v>
      </c>
      <c r="D228" s="140" t="s">
        <v>22</v>
      </c>
      <c r="E228" s="105">
        <v>500</v>
      </c>
      <c r="F228" s="106"/>
      <c r="G228" s="106">
        <f>E228*F228</f>
        <v>0</v>
      </c>
    </row>
    <row r="229" spans="1:7" s="107" customFormat="1" ht="127.5" hidden="1" outlineLevel="1">
      <c r="A229" s="96" t="str">
        <f t="shared" si="54"/>
        <v>A.1.1.1.9.S.10</v>
      </c>
      <c r="B229" s="136" t="s">
        <v>209</v>
      </c>
      <c r="C229" s="110" t="s">
        <v>454</v>
      </c>
      <c r="D229" s="174" t="s">
        <v>22</v>
      </c>
      <c r="E229" s="105">
        <v>3000</v>
      </c>
      <c r="F229" s="172"/>
      <c r="G229" s="106">
        <f t="shared" si="55"/>
        <v>0</v>
      </c>
    </row>
    <row r="230" spans="1:7" s="107" customFormat="1" ht="51" hidden="1" outlineLevel="1">
      <c r="A230" s="96" t="str">
        <f t="shared" si="54"/>
        <v>A.1.1.1.9.S.11</v>
      </c>
      <c r="B230" s="136" t="s">
        <v>210</v>
      </c>
      <c r="C230" s="110" t="s">
        <v>172</v>
      </c>
      <c r="D230" s="173" t="s">
        <v>22</v>
      </c>
      <c r="E230" s="105">
        <f>E198+E199+E200</f>
        <v>5760</v>
      </c>
      <c r="F230" s="172"/>
      <c r="G230" s="106">
        <f t="shared" si="55"/>
        <v>0</v>
      </c>
    </row>
    <row r="231" spans="1:7" s="107" customFormat="1" ht="76.5" hidden="1" outlineLevel="1">
      <c r="A231" s="96" t="str">
        <f t="shared" si="54"/>
        <v>A.1.1.1.9.S.12</v>
      </c>
      <c r="B231" s="136" t="s">
        <v>211</v>
      </c>
      <c r="C231" s="110" t="s">
        <v>23</v>
      </c>
      <c r="D231" s="171" t="s">
        <v>91</v>
      </c>
      <c r="E231" s="105">
        <v>1</v>
      </c>
      <c r="F231" s="172"/>
      <c r="G231" s="106">
        <f t="shared" si="55"/>
        <v>0</v>
      </c>
    </row>
    <row r="232" spans="1:7" s="107" customFormat="1" ht="51" hidden="1" outlineLevel="1">
      <c r="A232" s="96" t="str">
        <f t="shared" si="54"/>
        <v>A.1.1.1.9.S.13</v>
      </c>
      <c r="B232" s="136" t="s">
        <v>212</v>
      </c>
      <c r="C232" s="175" t="s">
        <v>146</v>
      </c>
      <c r="D232" s="171" t="s">
        <v>91</v>
      </c>
      <c r="E232" s="105">
        <v>1</v>
      </c>
      <c r="F232" s="172"/>
      <c r="G232" s="106">
        <f t="shared" si="55"/>
        <v>0</v>
      </c>
    </row>
    <row r="233" spans="1:7" s="107" customFormat="1" ht="63.75" hidden="1" outlineLevel="1">
      <c r="A233" s="96" t="str">
        <f t="shared" si="54"/>
        <v>A.1.1.1.9.S.14</v>
      </c>
      <c r="B233" s="136" t="s">
        <v>213</v>
      </c>
      <c r="C233" s="125" t="s">
        <v>84</v>
      </c>
      <c r="D233" s="173"/>
      <c r="E233" s="105"/>
      <c r="F233" s="172"/>
      <c r="G233" s="172"/>
    </row>
    <row r="234" spans="1:7" s="107" customFormat="1" ht="15" hidden="1" outlineLevel="1">
      <c r="A234" s="96" t="str">
        <f t="shared" si="54"/>
        <v>A.1.1.1.9.S.14.1</v>
      </c>
      <c r="B234" s="136" t="s">
        <v>420</v>
      </c>
      <c r="C234" s="125" t="s">
        <v>85</v>
      </c>
      <c r="D234" s="173" t="s">
        <v>22</v>
      </c>
      <c r="E234" s="105">
        <v>1000</v>
      </c>
      <c r="F234" s="172"/>
      <c r="G234" s="106">
        <f t="shared" si="55"/>
        <v>0</v>
      </c>
    </row>
    <row r="235" spans="1:7" s="107" customFormat="1" ht="25.5" hidden="1" outlineLevel="1">
      <c r="A235" s="96" t="str">
        <f t="shared" si="54"/>
        <v>A.1.1.1.9.S.14.2</v>
      </c>
      <c r="B235" s="136" t="s">
        <v>421</v>
      </c>
      <c r="C235" s="125" t="s">
        <v>86</v>
      </c>
      <c r="D235" s="173" t="s">
        <v>90</v>
      </c>
      <c r="E235" s="105">
        <v>6</v>
      </c>
      <c r="F235" s="172"/>
      <c r="G235" s="106">
        <f t="shared" si="55"/>
        <v>0</v>
      </c>
    </row>
    <row r="236" spans="1:7" s="107" customFormat="1" ht="153" hidden="1" outlineLevel="1">
      <c r="A236" s="96" t="str">
        <f t="shared" si="54"/>
        <v>A.1.1.1.9.S.15</v>
      </c>
      <c r="B236" s="136" t="s">
        <v>214</v>
      </c>
      <c r="C236" s="176" t="s">
        <v>1996</v>
      </c>
      <c r="D236" s="177"/>
      <c r="E236" s="105"/>
      <c r="F236" s="172"/>
      <c r="G236" s="172"/>
    </row>
    <row r="237" spans="1:7" s="107" customFormat="1" ht="15" hidden="1" outlineLevel="1">
      <c r="A237" s="96" t="str">
        <f t="shared" si="54"/>
        <v>A.1.1.1.9.S.15.1</v>
      </c>
      <c r="B237" s="136" t="s">
        <v>451</v>
      </c>
      <c r="C237" s="178" t="s">
        <v>285</v>
      </c>
      <c r="D237" s="171" t="s">
        <v>90</v>
      </c>
      <c r="E237" s="105">
        <v>10</v>
      </c>
      <c r="F237" s="172"/>
      <c r="G237" s="106">
        <f t="shared" si="55"/>
        <v>0</v>
      </c>
    </row>
    <row r="238" spans="1:7" s="107" customFormat="1" ht="15" hidden="1" outlineLevel="1">
      <c r="A238" s="96" t="str">
        <f t="shared" si="54"/>
        <v>A.1.1.1.9.S.15.2</v>
      </c>
      <c r="B238" s="136" t="s">
        <v>452</v>
      </c>
      <c r="C238" s="179" t="s">
        <v>286</v>
      </c>
      <c r="D238" s="171" t="s">
        <v>90</v>
      </c>
      <c r="E238" s="105">
        <v>1</v>
      </c>
      <c r="F238" s="172"/>
      <c r="G238" s="106">
        <f t="shared" si="55"/>
        <v>0</v>
      </c>
    </row>
    <row r="239" spans="1:7" s="107" customFormat="1" ht="15" hidden="1" outlineLevel="1">
      <c r="A239" s="96" t="str">
        <f t="shared" si="54"/>
        <v>A.1.1.1.9.S.15.3</v>
      </c>
      <c r="B239" s="136" t="s">
        <v>625</v>
      </c>
      <c r="C239" s="178" t="s">
        <v>287</v>
      </c>
      <c r="D239" s="171" t="s">
        <v>90</v>
      </c>
      <c r="E239" s="105">
        <v>5</v>
      </c>
      <c r="F239" s="172"/>
      <c r="G239" s="106">
        <f t="shared" si="55"/>
        <v>0</v>
      </c>
    </row>
    <row r="240" spans="1:7" s="107" customFormat="1" ht="51" hidden="1" outlineLevel="1">
      <c r="A240" s="96" t="str">
        <f t="shared" si="54"/>
        <v>A.1.1.1.9.S.16</v>
      </c>
      <c r="B240" s="97" t="s">
        <v>215</v>
      </c>
      <c r="C240" s="110" t="s">
        <v>314</v>
      </c>
      <c r="D240" s="111"/>
      <c r="E240" s="105"/>
      <c r="F240" s="106"/>
      <c r="G240" s="106"/>
    </row>
    <row r="241" spans="1:7" s="107" customFormat="1" ht="15" hidden="1" outlineLevel="1">
      <c r="A241" s="96" t="str">
        <f t="shared" si="54"/>
        <v>A.1.1.1.9.S.16.1</v>
      </c>
      <c r="B241" s="97" t="s">
        <v>272</v>
      </c>
      <c r="C241" s="114" t="s">
        <v>312</v>
      </c>
      <c r="D241" s="117" t="s">
        <v>90</v>
      </c>
      <c r="E241" s="105">
        <v>0</v>
      </c>
      <c r="F241" s="106"/>
      <c r="G241" s="106">
        <f aca="true" t="shared" si="56" ref="G241:G242">E241*F241</f>
        <v>0</v>
      </c>
    </row>
    <row r="242" spans="1:7" s="107" customFormat="1" ht="15" hidden="1" outlineLevel="1">
      <c r="A242" s="96" t="str">
        <f t="shared" si="54"/>
        <v>A.1.1.1.9.S.16.2</v>
      </c>
      <c r="B242" s="97" t="s">
        <v>273</v>
      </c>
      <c r="C242" s="116" t="s">
        <v>313</v>
      </c>
      <c r="D242" s="117" t="s">
        <v>90</v>
      </c>
      <c r="E242" s="105">
        <v>0</v>
      </c>
      <c r="F242" s="106"/>
      <c r="G242" s="106">
        <f t="shared" si="56"/>
        <v>0</v>
      </c>
    </row>
    <row r="243" spans="1:7" s="107" customFormat="1" ht="51" hidden="1" outlineLevel="1">
      <c r="A243" s="96" t="str">
        <f t="shared" si="54"/>
        <v>A.1.1.1.9.S.17</v>
      </c>
      <c r="B243" s="136" t="s">
        <v>216</v>
      </c>
      <c r="C243" s="180" t="s">
        <v>93</v>
      </c>
      <c r="D243" s="181" t="s">
        <v>22</v>
      </c>
      <c r="E243" s="105">
        <v>0</v>
      </c>
      <c r="F243" s="172"/>
      <c r="G243" s="106">
        <f t="shared" si="55"/>
        <v>0</v>
      </c>
    </row>
    <row r="244" spans="1:7" s="107" customFormat="1" ht="51" hidden="1" outlineLevel="1">
      <c r="A244" s="96" t="str">
        <f t="shared" si="54"/>
        <v>A.1.1.1.9.S.18</v>
      </c>
      <c r="B244" s="136" t="s">
        <v>276</v>
      </c>
      <c r="C244" s="180" t="s">
        <v>1836</v>
      </c>
      <c r="D244" s="182" t="s">
        <v>90</v>
      </c>
      <c r="E244" s="105">
        <v>65</v>
      </c>
      <c r="F244" s="172"/>
      <c r="G244" s="106">
        <f t="shared" si="55"/>
        <v>0</v>
      </c>
    </row>
    <row r="245" spans="1:7" s="107" customFormat="1" ht="76.5" hidden="1" outlineLevel="1">
      <c r="A245" s="96" t="str">
        <f t="shared" si="54"/>
        <v>A.1.1.1.9.S.19</v>
      </c>
      <c r="B245" s="136" t="s">
        <v>347</v>
      </c>
      <c r="C245" s="180" t="s">
        <v>415</v>
      </c>
      <c r="D245" s="181" t="s">
        <v>147</v>
      </c>
      <c r="E245" s="105">
        <v>40</v>
      </c>
      <c r="F245" s="172"/>
      <c r="G245" s="106">
        <f t="shared" si="55"/>
        <v>0</v>
      </c>
    </row>
    <row r="246" spans="1:7" s="107" customFormat="1" ht="216.75" hidden="1" outlineLevel="1">
      <c r="A246" s="96" t="str">
        <f t="shared" si="54"/>
        <v>A.1.1.1.9.S.20</v>
      </c>
      <c r="B246" s="136" t="s">
        <v>348</v>
      </c>
      <c r="C246" s="426" t="s">
        <v>1849</v>
      </c>
      <c r="D246" s="171" t="s">
        <v>91</v>
      </c>
      <c r="E246" s="105">
        <v>1</v>
      </c>
      <c r="F246" s="172"/>
      <c r="G246" s="106">
        <f t="shared" si="55"/>
        <v>0</v>
      </c>
    </row>
    <row r="247" spans="1:7" s="425" customFormat="1" ht="178.5" hidden="1" outlineLevel="1">
      <c r="A247" s="96" t="str">
        <f aca="true" t="shared" si="57" ref="A247:A249">""&amp;$B$214&amp;"."&amp;B247&amp;""</f>
        <v>A.1.1.1.9.S.21</v>
      </c>
      <c r="B247" s="136" t="s">
        <v>351</v>
      </c>
      <c r="C247" s="427" t="s">
        <v>1850</v>
      </c>
      <c r="D247" s="171" t="s">
        <v>91</v>
      </c>
      <c r="E247" s="105">
        <v>1</v>
      </c>
      <c r="F247" s="172"/>
      <c r="G247" s="106">
        <f aca="true" t="shared" si="58" ref="G247:G248">E247*F247</f>
        <v>0</v>
      </c>
    </row>
    <row r="248" spans="1:7" s="425" customFormat="1" ht="127.5" hidden="1" outlineLevel="1">
      <c r="A248" s="96" t="str">
        <f t="shared" si="57"/>
        <v>A.1.1.1.9.S.22</v>
      </c>
      <c r="B248" s="136" t="s">
        <v>383</v>
      </c>
      <c r="C248" s="426" t="s">
        <v>1851</v>
      </c>
      <c r="D248" s="171" t="s">
        <v>91</v>
      </c>
      <c r="E248" s="105">
        <v>1</v>
      </c>
      <c r="F248" s="172"/>
      <c r="G248" s="106">
        <f t="shared" si="58"/>
        <v>0</v>
      </c>
    </row>
    <row r="249" spans="1:8" s="107" customFormat="1" ht="102" hidden="1" outlineLevel="1">
      <c r="A249" s="96" t="str">
        <f t="shared" si="57"/>
        <v>A.1.1.1.9.S.23</v>
      </c>
      <c r="B249" s="136" t="s">
        <v>384</v>
      </c>
      <c r="C249" s="183" t="s">
        <v>823</v>
      </c>
      <c r="D249" s="184" t="s">
        <v>22</v>
      </c>
      <c r="E249" s="156">
        <v>100</v>
      </c>
      <c r="F249" s="185"/>
      <c r="G249" s="157">
        <f t="shared" si="55"/>
        <v>0</v>
      </c>
      <c r="H249" s="163"/>
    </row>
    <row r="250" spans="1:7" s="87" customFormat="1" ht="15" collapsed="1">
      <c r="A250" s="80" t="str">
        <f aca="true" t="shared" si="59" ref="A250:A251">B250</f>
        <v>A.1.1.2</v>
      </c>
      <c r="B250" s="81" t="s">
        <v>236</v>
      </c>
      <c r="C250" s="82" t="s">
        <v>1363</v>
      </c>
      <c r="D250" s="186"/>
      <c r="E250" s="84"/>
      <c r="F250" s="85"/>
      <c r="G250" s="86"/>
    </row>
    <row r="251" spans="1:7" s="95" customFormat="1" ht="15">
      <c r="A251" s="88" t="str">
        <f t="shared" si="59"/>
        <v>A.1.1.2.1</v>
      </c>
      <c r="B251" s="89" t="s">
        <v>247</v>
      </c>
      <c r="C251" s="90" t="s">
        <v>17</v>
      </c>
      <c r="D251" s="91"/>
      <c r="E251" s="92"/>
      <c r="F251" s="93"/>
      <c r="G251" s="94"/>
    </row>
    <row r="252" spans="1:7" s="107" customFormat="1" ht="165.75" hidden="1" outlineLevel="1">
      <c r="A252" s="96" t="str">
        <f>""&amp;B251&amp;"."&amp;B252&amp;""</f>
        <v>A.1.1.2.1.S.1</v>
      </c>
      <c r="B252" s="97" t="s">
        <v>197</v>
      </c>
      <c r="C252" s="429" t="s">
        <v>1847</v>
      </c>
      <c r="D252" s="104" t="s">
        <v>91</v>
      </c>
      <c r="E252" s="105">
        <v>1</v>
      </c>
      <c r="F252" s="106"/>
      <c r="G252" s="106">
        <f aca="true" t="shared" si="60" ref="G252:G255">E252*F252</f>
        <v>0</v>
      </c>
    </row>
    <row r="253" spans="1:7" s="107" customFormat="1" ht="63.75" hidden="1" outlineLevel="1">
      <c r="A253" s="96" t="str">
        <f>""&amp;B251&amp;"."&amp;B253&amp;""</f>
        <v>A.1.1.2.1.S.2</v>
      </c>
      <c r="B253" s="97" t="s">
        <v>198</v>
      </c>
      <c r="C253" s="109" t="s">
        <v>453</v>
      </c>
      <c r="D253" s="104" t="s">
        <v>91</v>
      </c>
      <c r="E253" s="105">
        <v>1</v>
      </c>
      <c r="F253" s="106"/>
      <c r="G253" s="106">
        <f t="shared" si="60"/>
        <v>0</v>
      </c>
    </row>
    <row r="254" spans="1:7" s="107" customFormat="1" ht="76.5" hidden="1" outlineLevel="1">
      <c r="A254" s="96" t="str">
        <f>""&amp;A251&amp;"."&amp;B254&amp;""</f>
        <v>A.1.1.2.1.S.3</v>
      </c>
      <c r="B254" s="97" t="s">
        <v>199</v>
      </c>
      <c r="C254" s="148" t="s">
        <v>181</v>
      </c>
      <c r="D254" s="112" t="s">
        <v>25</v>
      </c>
      <c r="E254" s="105">
        <v>85</v>
      </c>
      <c r="F254" s="106"/>
      <c r="G254" s="106">
        <f t="shared" si="60"/>
        <v>0</v>
      </c>
    </row>
    <row r="255" spans="1:7" s="107" customFormat="1" ht="38.25" hidden="1" outlineLevel="1">
      <c r="A255" s="96" t="str">
        <f>""&amp;A251&amp;"."&amp;B255&amp;""</f>
        <v>A.1.1.2.1.S.4</v>
      </c>
      <c r="B255" s="97" t="s">
        <v>200</v>
      </c>
      <c r="C255" s="148" t="s">
        <v>1605</v>
      </c>
      <c r="D255" s="112" t="s">
        <v>22</v>
      </c>
      <c r="E255" s="105">
        <v>38</v>
      </c>
      <c r="F255" s="106"/>
      <c r="G255" s="106">
        <f t="shared" si="60"/>
        <v>0</v>
      </c>
    </row>
    <row r="256" spans="1:7" s="95" customFormat="1" ht="15" collapsed="1">
      <c r="A256" s="88" t="str">
        <f aca="true" t="shared" si="61" ref="A256">B256</f>
        <v>A.1.1.2.2</v>
      </c>
      <c r="B256" s="89" t="s">
        <v>248</v>
      </c>
      <c r="C256" s="90" t="s">
        <v>18</v>
      </c>
      <c r="D256" s="91"/>
      <c r="E256" s="92"/>
      <c r="F256" s="93"/>
      <c r="G256" s="94"/>
    </row>
    <row r="257" spans="1:7" s="107" customFormat="1" ht="204" hidden="1" outlineLevel="1">
      <c r="A257" s="96" t="str">
        <f>""&amp;B256&amp;"."&amp;B257&amp;""</f>
        <v>A.1.1.2.2.S.1</v>
      </c>
      <c r="B257" s="136" t="s">
        <v>197</v>
      </c>
      <c r="C257" s="148" t="s">
        <v>94</v>
      </c>
      <c r="D257" s="121" t="s">
        <v>24</v>
      </c>
      <c r="E257" s="105">
        <v>330</v>
      </c>
      <c r="F257" s="106"/>
      <c r="G257" s="106">
        <f aca="true" t="shared" si="62" ref="G257:G261">E257*F257</f>
        <v>0</v>
      </c>
    </row>
    <row r="258" spans="1:7" s="107" customFormat="1" ht="89.25" hidden="1" outlineLevel="1">
      <c r="A258" s="96" t="str">
        <f>""&amp;B256&amp;"."&amp;B258&amp;""</f>
        <v>A.1.1.2.2.S.2</v>
      </c>
      <c r="B258" s="136" t="s">
        <v>198</v>
      </c>
      <c r="C258" s="148" t="s">
        <v>1631</v>
      </c>
      <c r="D258" s="121" t="s">
        <v>24</v>
      </c>
      <c r="E258" s="105">
        <v>2.5</v>
      </c>
      <c r="F258" s="106"/>
      <c r="G258" s="106">
        <f t="shared" si="62"/>
        <v>0</v>
      </c>
    </row>
    <row r="259" spans="1:7" s="107" customFormat="1" ht="51" hidden="1" outlineLevel="1">
      <c r="A259" s="96" t="str">
        <f>""&amp;B256&amp;"."&amp;B259&amp;""</f>
        <v>A.1.1.2.2.S.3</v>
      </c>
      <c r="B259" s="136" t="s">
        <v>199</v>
      </c>
      <c r="C259" s="127" t="s">
        <v>1606</v>
      </c>
      <c r="D259" s="121" t="s">
        <v>24</v>
      </c>
      <c r="E259" s="105">
        <v>115</v>
      </c>
      <c r="F259" s="106"/>
      <c r="G259" s="106">
        <f t="shared" si="62"/>
        <v>0</v>
      </c>
    </row>
    <row r="260" spans="1:7" s="107" customFormat="1" ht="89.25" hidden="1" outlineLevel="1">
      <c r="A260" s="96" t="str">
        <f>""&amp;B256&amp;"."&amp;B260&amp;""</f>
        <v>A.1.1.2.2.S.4</v>
      </c>
      <c r="B260" s="136" t="s">
        <v>200</v>
      </c>
      <c r="C260" s="110" t="s">
        <v>1632</v>
      </c>
      <c r="D260" s="121" t="s">
        <v>24</v>
      </c>
      <c r="E260" s="105">
        <v>15</v>
      </c>
      <c r="F260" s="106"/>
      <c r="G260" s="106">
        <f t="shared" si="62"/>
        <v>0</v>
      </c>
    </row>
    <row r="261" spans="1:7" s="107" customFormat="1" ht="89.25" hidden="1" outlineLevel="1">
      <c r="A261" s="96" t="str">
        <f>""&amp;B256&amp;"."&amp;B261&amp;""</f>
        <v>A.1.1.2.2.S.5</v>
      </c>
      <c r="B261" s="136" t="s">
        <v>204</v>
      </c>
      <c r="C261" s="127" t="s">
        <v>227</v>
      </c>
      <c r="D261" s="126" t="s">
        <v>24</v>
      </c>
      <c r="E261" s="105">
        <v>330</v>
      </c>
      <c r="F261" s="129"/>
      <c r="G261" s="106">
        <f t="shared" si="62"/>
        <v>0</v>
      </c>
    </row>
    <row r="262" spans="1:7" s="95" customFormat="1" ht="15" collapsed="1">
      <c r="A262" s="88" t="str">
        <f aca="true" t="shared" si="63" ref="A262">B262</f>
        <v>A.1.1.2.3</v>
      </c>
      <c r="B262" s="89" t="s">
        <v>249</v>
      </c>
      <c r="C262" s="90" t="s">
        <v>19</v>
      </c>
      <c r="D262" s="91"/>
      <c r="E262" s="92"/>
      <c r="F262" s="93"/>
      <c r="G262" s="94"/>
    </row>
    <row r="263" spans="1:7" s="107" customFormat="1" ht="76.5" hidden="1" outlineLevel="1">
      <c r="A263" s="96" t="str">
        <f>""&amp;B262&amp;"."&amp;B263&amp;""</f>
        <v>A.1.1.2.3.S.1</v>
      </c>
      <c r="B263" s="136" t="s">
        <v>197</v>
      </c>
      <c r="C263" s="148" t="s">
        <v>824</v>
      </c>
      <c r="D263" s="121" t="s">
        <v>24</v>
      </c>
      <c r="E263" s="105">
        <v>11</v>
      </c>
      <c r="F263" s="106"/>
      <c r="G263" s="106">
        <f aca="true" t="shared" si="64" ref="G263">E263*F263</f>
        <v>0</v>
      </c>
    </row>
    <row r="264" spans="1:7" s="107" customFormat="1" ht="89.25" hidden="1" outlineLevel="1">
      <c r="A264" s="96" t="str">
        <f>""&amp;B262&amp;"."&amp;B264&amp;""</f>
        <v>A.1.1.2.3.S.2</v>
      </c>
      <c r="B264" s="136" t="s">
        <v>198</v>
      </c>
      <c r="C264" s="148" t="s">
        <v>1982</v>
      </c>
      <c r="D264" s="121"/>
      <c r="E264" s="105"/>
      <c r="F264" s="106"/>
      <c r="G264" s="106"/>
    </row>
    <row r="265" spans="1:7" s="107" customFormat="1" ht="15" hidden="1" outlineLevel="1">
      <c r="A265" s="96" t="str">
        <f>""&amp;B262&amp;"."&amp;B265&amp;""</f>
        <v>A.1.1.2.3.S.2.1</v>
      </c>
      <c r="B265" s="136" t="s">
        <v>219</v>
      </c>
      <c r="C265" s="148" t="s">
        <v>825</v>
      </c>
      <c r="D265" s="121" t="s">
        <v>90</v>
      </c>
      <c r="E265" s="105">
        <v>1</v>
      </c>
      <c r="F265" s="106"/>
      <c r="G265" s="106">
        <f aca="true" t="shared" si="65" ref="G265:G269">E265*F265</f>
        <v>0</v>
      </c>
    </row>
    <row r="266" spans="1:7" s="107" customFormat="1" ht="76.5" hidden="1" outlineLevel="1">
      <c r="A266" s="96" t="str">
        <f>""&amp;B262&amp;"."&amp;B266&amp;""</f>
        <v>A.1.1.2.3.S.3</v>
      </c>
      <c r="B266" s="136" t="s">
        <v>199</v>
      </c>
      <c r="C266" s="148" t="s">
        <v>1633</v>
      </c>
      <c r="D266" s="121" t="s">
        <v>22</v>
      </c>
      <c r="E266" s="105">
        <v>38</v>
      </c>
      <c r="F266" s="106"/>
      <c r="G266" s="106">
        <f t="shared" si="65"/>
        <v>0</v>
      </c>
    </row>
    <row r="267" spans="1:7" s="107" customFormat="1" ht="153" hidden="1" outlineLevel="1">
      <c r="A267" s="96" t="str">
        <f>""&amp;B262&amp;"."&amp;B267&amp;""</f>
        <v>A.1.1.2.3.S.4</v>
      </c>
      <c r="B267" s="136" t="s">
        <v>200</v>
      </c>
      <c r="C267" s="103" t="s">
        <v>1360</v>
      </c>
      <c r="D267" s="104"/>
      <c r="E267" s="105"/>
      <c r="F267" s="106"/>
      <c r="G267" s="106">
        <f t="shared" si="65"/>
        <v>0</v>
      </c>
    </row>
    <row r="268" spans="1:7" s="107" customFormat="1" ht="25.5" hidden="1" outlineLevel="1">
      <c r="A268" s="96" t="str">
        <f>""&amp;B262&amp;"."&amp;B268&amp;""</f>
        <v>A.1.1.2.3.S.4.1</v>
      </c>
      <c r="B268" s="124" t="s">
        <v>231</v>
      </c>
      <c r="C268" s="118" t="s">
        <v>461</v>
      </c>
      <c r="D268" s="121" t="s">
        <v>24</v>
      </c>
      <c r="E268" s="105">
        <v>27.5</v>
      </c>
      <c r="F268" s="106"/>
      <c r="G268" s="106">
        <f t="shared" si="65"/>
        <v>0</v>
      </c>
    </row>
    <row r="269" spans="1:7" s="107" customFormat="1" ht="51" hidden="1" outlineLevel="1">
      <c r="A269" s="96" t="str">
        <f>""&amp;B262&amp;"."&amp;B269&amp;""</f>
        <v>A.1.1.2.3.S.5</v>
      </c>
      <c r="B269" s="124" t="s">
        <v>204</v>
      </c>
      <c r="C269" s="125" t="s">
        <v>444</v>
      </c>
      <c r="D269" s="121" t="s">
        <v>24</v>
      </c>
      <c r="E269" s="105">
        <v>0.5</v>
      </c>
      <c r="F269" s="106"/>
      <c r="G269" s="106">
        <f t="shared" si="65"/>
        <v>0</v>
      </c>
    </row>
    <row r="270" spans="1:7" s="107" customFormat="1" ht="140.25" hidden="1" outlineLevel="1">
      <c r="A270" s="96" t="str">
        <f>""&amp;B262&amp;"."&amp;B270&amp;""</f>
        <v>A.1.1.2.3.S.6</v>
      </c>
      <c r="B270" s="124" t="s">
        <v>205</v>
      </c>
      <c r="C270" s="148" t="s">
        <v>1548</v>
      </c>
      <c r="D270" s="121"/>
      <c r="E270" s="105"/>
      <c r="F270" s="106"/>
      <c r="G270" s="106"/>
    </row>
    <row r="271" spans="1:7" s="107" customFormat="1" ht="15" hidden="1" outlineLevel="1">
      <c r="A271" s="96" t="str">
        <f>""&amp;B262&amp;"."&amp;B271&amp;""</f>
        <v>A.1.1.2.3.S.6.1</v>
      </c>
      <c r="B271" s="136" t="s">
        <v>334</v>
      </c>
      <c r="C271" s="187" t="s">
        <v>291</v>
      </c>
      <c r="D271" s="140" t="s">
        <v>90</v>
      </c>
      <c r="E271" s="105">
        <v>1</v>
      </c>
      <c r="F271" s="106"/>
      <c r="G271" s="106">
        <f aca="true" t="shared" si="66" ref="G271">E271*F271</f>
        <v>0</v>
      </c>
    </row>
    <row r="272" spans="1:7" s="107" customFormat="1" ht="51" hidden="1" outlineLevel="1">
      <c r="A272" s="96" t="str">
        <f>""&amp;B262&amp;"."&amp;B272&amp;""</f>
        <v>A.1.1.2.3.S.7</v>
      </c>
      <c r="B272" s="136" t="s">
        <v>206</v>
      </c>
      <c r="C272" s="151" t="s">
        <v>826</v>
      </c>
      <c r="D272" s="111"/>
      <c r="E272" s="105"/>
      <c r="F272" s="106"/>
      <c r="G272" s="106"/>
    </row>
    <row r="273" spans="1:7" s="107" customFormat="1" ht="15" hidden="1" outlineLevel="1">
      <c r="A273" s="96" t="str">
        <f>""&amp;B262&amp;"."&amp;B273&amp;""</f>
        <v>A.1.1.2.3.S.7.1</v>
      </c>
      <c r="B273" s="136" t="s">
        <v>375</v>
      </c>
      <c r="C273" s="151" t="s">
        <v>827</v>
      </c>
      <c r="D273" s="111" t="s">
        <v>90</v>
      </c>
      <c r="E273" s="105">
        <v>1</v>
      </c>
      <c r="F273" s="106"/>
      <c r="G273" s="106">
        <f>E273*F273</f>
        <v>0</v>
      </c>
    </row>
    <row r="274" spans="1:7" s="107" customFormat="1" ht="63.75" hidden="1" outlineLevel="1">
      <c r="A274" s="96" t="str">
        <f>""&amp;B262&amp;"."&amp;B274&amp;""</f>
        <v>A.1.1.2.3.S.8</v>
      </c>
      <c r="B274" s="136" t="s">
        <v>207</v>
      </c>
      <c r="C274" s="141" t="s">
        <v>1549</v>
      </c>
      <c r="D274" s="140"/>
      <c r="E274" s="105"/>
      <c r="F274" s="106"/>
      <c r="G274" s="106"/>
    </row>
    <row r="275" spans="1:7" s="107" customFormat="1" ht="15" hidden="1" outlineLevel="1">
      <c r="A275" s="96" t="str">
        <f>""&amp;B262&amp;"."&amp;B275&amp;""</f>
        <v>A.1.1.2.3.S.8.1</v>
      </c>
      <c r="B275" s="136" t="s">
        <v>267</v>
      </c>
      <c r="C275" s="187" t="s">
        <v>828</v>
      </c>
      <c r="D275" s="140" t="s">
        <v>90</v>
      </c>
      <c r="E275" s="105">
        <v>2</v>
      </c>
      <c r="F275" s="106"/>
      <c r="G275" s="106">
        <f aca="true" t="shared" si="67" ref="G275:G277">E275*F275</f>
        <v>0</v>
      </c>
    </row>
    <row r="276" spans="1:7" s="107" customFormat="1" ht="15" hidden="1" outlineLevel="1">
      <c r="A276" s="96" t="str">
        <f>""&amp;B262&amp;"."&amp;B276&amp;""</f>
        <v>A.1.1.2.3.S.8.2</v>
      </c>
      <c r="B276" s="136" t="s">
        <v>268</v>
      </c>
      <c r="C276" s="187" t="s">
        <v>829</v>
      </c>
      <c r="D276" s="140" t="s">
        <v>90</v>
      </c>
      <c r="E276" s="105">
        <v>2</v>
      </c>
      <c r="F276" s="106"/>
      <c r="G276" s="106">
        <f t="shared" si="67"/>
        <v>0</v>
      </c>
    </row>
    <row r="277" spans="1:7" s="107" customFormat="1" ht="76.5" hidden="1" outlineLevel="1">
      <c r="A277" s="96" t="str">
        <f>""&amp;B262&amp;"."&amp;B277&amp;""</f>
        <v>A.1.1.2.3.S.9</v>
      </c>
      <c r="B277" s="124" t="s">
        <v>208</v>
      </c>
      <c r="C277" s="125" t="s">
        <v>1607</v>
      </c>
      <c r="D277" s="132" t="s">
        <v>25</v>
      </c>
      <c r="E277" s="105">
        <v>65</v>
      </c>
      <c r="F277" s="106"/>
      <c r="G277" s="106">
        <f t="shared" si="67"/>
        <v>0</v>
      </c>
    </row>
    <row r="278" spans="1:7" s="107" customFormat="1" ht="89.25" hidden="1" outlineLevel="1">
      <c r="A278" s="96" t="str">
        <f>""&amp;B262&amp;"."&amp;B278&amp;""</f>
        <v>A.1.1.2.3.S.10</v>
      </c>
      <c r="B278" s="124" t="s">
        <v>209</v>
      </c>
      <c r="C278" s="110" t="s">
        <v>1608</v>
      </c>
      <c r="D278" s="126" t="s">
        <v>24</v>
      </c>
      <c r="E278" s="105">
        <v>41</v>
      </c>
      <c r="F278" s="106"/>
      <c r="G278" s="106">
        <f>E278*F278</f>
        <v>0</v>
      </c>
    </row>
    <row r="279" spans="1:7" s="107" customFormat="1" ht="165.75" hidden="1" outlineLevel="1">
      <c r="A279" s="152" t="str">
        <f>""&amp;B262&amp;"."&amp;B279&amp;""</f>
        <v>A.1.1.2.3.S.11</v>
      </c>
      <c r="B279" s="124" t="s">
        <v>210</v>
      </c>
      <c r="C279" s="188" t="s">
        <v>830</v>
      </c>
      <c r="D279" s="189"/>
      <c r="E279" s="156"/>
      <c r="F279" s="157"/>
      <c r="G279" s="157"/>
    </row>
    <row r="280" spans="1:7" s="107" customFormat="1" ht="25.5" hidden="1" outlineLevel="1">
      <c r="A280" s="152" t="str">
        <f>""&amp;B262&amp;"."&amp;B280&amp;""</f>
        <v>A.1.1.2.3.S.11.1</v>
      </c>
      <c r="B280" s="190" t="s">
        <v>315</v>
      </c>
      <c r="C280" s="188" t="s">
        <v>831</v>
      </c>
      <c r="D280" s="159" t="s">
        <v>24</v>
      </c>
      <c r="E280" s="156">
        <v>65.5</v>
      </c>
      <c r="F280" s="157"/>
      <c r="G280" s="157">
        <f aca="true" t="shared" si="68" ref="G280">E280*F280</f>
        <v>0</v>
      </c>
    </row>
    <row r="281" spans="1:7" s="107" customFormat="1" ht="114.75" hidden="1" outlineLevel="1">
      <c r="A281" s="152" t="str">
        <f>""&amp;B262&amp;"."&amp;B281&amp;""</f>
        <v>A.1.1.2.3.S.12</v>
      </c>
      <c r="B281" s="153" t="s">
        <v>211</v>
      </c>
      <c r="C281" s="191" t="s">
        <v>1858</v>
      </c>
      <c r="D281" s="159" t="s">
        <v>91</v>
      </c>
      <c r="E281" s="156">
        <v>1</v>
      </c>
      <c r="F281" s="157"/>
      <c r="G281" s="157"/>
    </row>
    <row r="282" spans="1:7" s="107" customFormat="1" ht="51" hidden="1" outlineLevel="1">
      <c r="A282" s="96" t="str">
        <f>""&amp;B262&amp;"."&amp;B282&amp;""</f>
        <v>A.1.1.2.3.S.13</v>
      </c>
      <c r="B282" s="124" t="s">
        <v>212</v>
      </c>
      <c r="C282" s="125" t="s">
        <v>832</v>
      </c>
      <c r="D282" s="121" t="s">
        <v>24</v>
      </c>
      <c r="E282" s="105">
        <v>1</v>
      </c>
      <c r="F282" s="106"/>
      <c r="G282" s="106">
        <f aca="true" t="shared" si="69" ref="G282">E282*F282</f>
        <v>0</v>
      </c>
    </row>
    <row r="283" spans="1:7" s="95" customFormat="1" ht="15" collapsed="1">
      <c r="A283" s="88" t="str">
        <f aca="true" t="shared" si="70" ref="A283">B283</f>
        <v>A.1.1.2.4</v>
      </c>
      <c r="B283" s="89" t="s">
        <v>250</v>
      </c>
      <c r="C283" s="90" t="s">
        <v>96</v>
      </c>
      <c r="D283" s="91"/>
      <c r="E283" s="92"/>
      <c r="F283" s="93"/>
      <c r="G283" s="94"/>
    </row>
    <row r="284" spans="1:7" s="107" customFormat="1" ht="127.5" hidden="1" outlineLevel="1">
      <c r="A284" s="96" t="str">
        <f>""&amp;B283&amp;"."&amp;B284&amp;""</f>
        <v>A.1.1.2.4.S.1</v>
      </c>
      <c r="B284" s="136" t="s">
        <v>197</v>
      </c>
      <c r="C284" s="141" t="s">
        <v>1653</v>
      </c>
      <c r="D284" s="140"/>
      <c r="E284" s="105"/>
      <c r="F284" s="106"/>
      <c r="G284" s="106"/>
    </row>
    <row r="285" spans="1:7" s="107" customFormat="1" ht="15" hidden="1" outlineLevel="1">
      <c r="A285" s="96" t="str">
        <f>""&amp;B282&amp;"."&amp;B285&amp;""</f>
        <v>S.13.S.1.1</v>
      </c>
      <c r="B285" s="136" t="s">
        <v>217</v>
      </c>
      <c r="C285" s="187" t="s">
        <v>828</v>
      </c>
      <c r="D285" s="140" t="s">
        <v>90</v>
      </c>
      <c r="E285" s="105">
        <v>1</v>
      </c>
      <c r="F285" s="106"/>
      <c r="G285" s="106">
        <f aca="true" t="shared" si="71" ref="G285:G286">E285*F285</f>
        <v>0</v>
      </c>
    </row>
    <row r="286" spans="1:7" s="107" customFormat="1" ht="15" hidden="1" outlineLevel="1">
      <c r="A286" s="96" t="str">
        <f>""&amp;B283&amp;"."&amp;B286&amp;""</f>
        <v>A.1.1.2.4.S.1.2</v>
      </c>
      <c r="B286" s="136" t="s">
        <v>218</v>
      </c>
      <c r="C286" s="187" t="s">
        <v>829</v>
      </c>
      <c r="D286" s="140" t="s">
        <v>90</v>
      </c>
      <c r="E286" s="105">
        <v>2</v>
      </c>
      <c r="F286" s="106"/>
      <c r="G286" s="106">
        <f t="shared" si="71"/>
        <v>0</v>
      </c>
    </row>
    <row r="287" spans="1:7" s="107" customFormat="1" ht="127.5" hidden="1" outlineLevel="1">
      <c r="A287" s="96" t="str">
        <f>""&amp;B283&amp;"."&amp;B287&amp;""</f>
        <v>A.1.1.2.4.S.2</v>
      </c>
      <c r="B287" s="136" t="s">
        <v>198</v>
      </c>
      <c r="C287" s="141" t="s">
        <v>1654</v>
      </c>
      <c r="D287" s="140"/>
      <c r="E287" s="105"/>
      <c r="F287" s="106"/>
      <c r="G287" s="106"/>
    </row>
    <row r="288" spans="1:7" s="107" customFormat="1" ht="15" hidden="1" outlineLevel="1">
      <c r="A288" s="96" t="str">
        <f>""&amp;B283&amp;"."&amp;B288&amp;""</f>
        <v>A.1.1.2.4.S.2.1</v>
      </c>
      <c r="B288" s="136" t="s">
        <v>219</v>
      </c>
      <c r="C288" s="187" t="s">
        <v>828</v>
      </c>
      <c r="D288" s="140" t="s">
        <v>90</v>
      </c>
      <c r="E288" s="105">
        <v>1</v>
      </c>
      <c r="F288" s="106"/>
      <c r="G288" s="106">
        <f aca="true" t="shared" si="72" ref="G288">E288*F288</f>
        <v>0</v>
      </c>
    </row>
    <row r="289" spans="1:7" s="107" customFormat="1" ht="114.75" hidden="1" outlineLevel="1">
      <c r="A289" s="96" t="str">
        <f>""&amp;B283&amp;"."&amp;B289&amp;""</f>
        <v>A.1.1.2.4.S.3</v>
      </c>
      <c r="B289" s="136" t="s">
        <v>199</v>
      </c>
      <c r="C289" s="141" t="s">
        <v>1655</v>
      </c>
      <c r="D289" s="140"/>
      <c r="E289" s="105"/>
      <c r="F289" s="106"/>
      <c r="G289" s="106"/>
    </row>
    <row r="290" spans="1:7" s="107" customFormat="1" ht="15" hidden="1" outlineLevel="1">
      <c r="A290" s="96" t="str">
        <f>""&amp;B283&amp;"."&amp;B290&amp;""</f>
        <v>A.1.1.2.4.S.3.1</v>
      </c>
      <c r="B290" s="136" t="s">
        <v>261</v>
      </c>
      <c r="C290" s="187" t="s">
        <v>291</v>
      </c>
      <c r="D290" s="140" t="s">
        <v>90</v>
      </c>
      <c r="E290" s="105">
        <v>1</v>
      </c>
      <c r="F290" s="106"/>
      <c r="G290" s="106">
        <f aca="true" t="shared" si="73" ref="G290">E290*F290</f>
        <v>0</v>
      </c>
    </row>
    <row r="291" spans="1:7" s="107" customFormat="1" ht="51" hidden="1" outlineLevel="1">
      <c r="A291" s="96" t="str">
        <f>""&amp;B283&amp;"."&amp;B291&amp;""</f>
        <v>A.1.1.2.4.S.4</v>
      </c>
      <c r="B291" s="136" t="s">
        <v>200</v>
      </c>
      <c r="C291" s="151" t="s">
        <v>1656</v>
      </c>
      <c r="D291" s="111"/>
      <c r="E291" s="105"/>
      <c r="F291" s="106"/>
      <c r="G291" s="106"/>
    </row>
    <row r="292" spans="1:7" s="107" customFormat="1" ht="15" hidden="1" outlineLevel="1">
      <c r="A292" s="96" t="str">
        <f>""&amp;B283&amp;"."&amp;B292&amp;""</f>
        <v>A.1.1.2.4.S.4.1</v>
      </c>
      <c r="B292" s="136" t="s">
        <v>231</v>
      </c>
      <c r="C292" s="151" t="s">
        <v>827</v>
      </c>
      <c r="D292" s="111" t="s">
        <v>90</v>
      </c>
      <c r="E292" s="105">
        <v>1</v>
      </c>
      <c r="F292" s="106"/>
      <c r="G292" s="106">
        <f>E292*F292</f>
        <v>0</v>
      </c>
    </row>
    <row r="293" spans="1:7" s="107" customFormat="1" ht="306" hidden="1" outlineLevel="1">
      <c r="A293" s="96" t="str">
        <f>""&amp;B283&amp;"."&amp;B293&amp;""</f>
        <v>A.1.1.2.4.S.5</v>
      </c>
      <c r="B293" s="136" t="s">
        <v>204</v>
      </c>
      <c r="C293" s="151" t="s">
        <v>429</v>
      </c>
      <c r="D293" s="111" t="s">
        <v>90</v>
      </c>
      <c r="E293" s="105">
        <v>1</v>
      </c>
      <c r="F293" s="106"/>
      <c r="G293" s="106">
        <f aca="true" t="shared" si="74" ref="G293:G294">E293*F293</f>
        <v>0</v>
      </c>
    </row>
    <row r="294" spans="1:7" s="107" customFormat="1" ht="216.75" hidden="1" outlineLevel="1">
      <c r="A294" s="96" t="str">
        <f>""&amp;B283&amp;"."&amp;B294&amp;""</f>
        <v>A.1.1.2.4.S.6</v>
      </c>
      <c r="B294" s="136" t="s">
        <v>205</v>
      </c>
      <c r="C294" s="141" t="s">
        <v>1634</v>
      </c>
      <c r="D294" s="140" t="s">
        <v>22</v>
      </c>
      <c r="E294" s="105">
        <v>35</v>
      </c>
      <c r="F294" s="106"/>
      <c r="G294" s="106">
        <f t="shared" si="74"/>
        <v>0</v>
      </c>
    </row>
    <row r="295" spans="1:7" s="95" customFormat="1" ht="15" collapsed="1">
      <c r="A295" s="88" t="str">
        <f aca="true" t="shared" si="75" ref="A295">B295</f>
        <v>A.1.1.2.5</v>
      </c>
      <c r="B295" s="89" t="s">
        <v>251</v>
      </c>
      <c r="C295" s="90" t="s">
        <v>1680</v>
      </c>
      <c r="D295" s="91"/>
      <c r="E295" s="92"/>
      <c r="F295" s="93"/>
      <c r="G295" s="94"/>
    </row>
    <row r="296" spans="1:7" s="107" customFormat="1" ht="178.5" hidden="1" outlineLevel="1">
      <c r="A296" s="96" t="str">
        <f>""&amp;B295&amp;"."&amp;B296&amp;""</f>
        <v>A.1.1.2.5.S.1</v>
      </c>
      <c r="B296" s="136" t="s">
        <v>197</v>
      </c>
      <c r="C296" s="141" t="s">
        <v>1981</v>
      </c>
      <c r="D296" s="140"/>
      <c r="E296" s="105"/>
      <c r="F296" s="106"/>
      <c r="G296" s="106"/>
    </row>
    <row r="297" spans="1:7" s="107" customFormat="1" ht="267.75" hidden="1" outlineLevel="1">
      <c r="A297" s="96" t="str">
        <f>""&amp;B295&amp;"."&amp;B297&amp;""</f>
        <v>A.1.1.2.5.S.1.1</v>
      </c>
      <c r="B297" s="136" t="s">
        <v>217</v>
      </c>
      <c r="C297" s="192" t="s">
        <v>2020</v>
      </c>
      <c r="D297" s="140" t="s">
        <v>91</v>
      </c>
      <c r="E297" s="105">
        <v>1</v>
      </c>
      <c r="F297" s="106"/>
      <c r="G297" s="106">
        <f aca="true" t="shared" si="76" ref="G297">E297*F297</f>
        <v>0</v>
      </c>
    </row>
    <row r="298" spans="1:7" s="107" customFormat="1" ht="76.5" hidden="1" outlineLevel="1">
      <c r="A298" s="96" t="str">
        <f>""&amp;B295&amp;"."&amp;B298&amp;""</f>
        <v>A.1.1.2.5.S.2</v>
      </c>
      <c r="B298" s="136" t="s">
        <v>198</v>
      </c>
      <c r="C298" s="141" t="s">
        <v>1946</v>
      </c>
      <c r="D298" s="140"/>
      <c r="E298" s="105"/>
      <c r="F298" s="106"/>
      <c r="G298" s="106"/>
    </row>
    <row r="299" spans="1:7" s="107" customFormat="1" ht="102" hidden="1" outlineLevel="1">
      <c r="A299" s="96" t="str">
        <f>""&amp;B295&amp;"."&amp;B299&amp;""</f>
        <v>A.1.1.2.5.S.2.1</v>
      </c>
      <c r="B299" s="136" t="s">
        <v>219</v>
      </c>
      <c r="C299" s="192" t="s">
        <v>1976</v>
      </c>
      <c r="D299" s="140" t="s">
        <v>91</v>
      </c>
      <c r="E299" s="105">
        <v>2</v>
      </c>
      <c r="F299" s="106"/>
      <c r="G299" s="106">
        <f aca="true" t="shared" si="77" ref="G299">E299*F299</f>
        <v>0</v>
      </c>
    </row>
    <row r="300" spans="1:7" s="95" customFormat="1" ht="15" collapsed="1">
      <c r="A300" s="88" t="str">
        <f aca="true" t="shared" si="78" ref="A300">B300</f>
        <v>A.1.1.2.6</v>
      </c>
      <c r="B300" s="89" t="s">
        <v>252</v>
      </c>
      <c r="C300" s="160" t="s">
        <v>111</v>
      </c>
      <c r="D300" s="91"/>
      <c r="E300" s="92"/>
      <c r="F300" s="93"/>
      <c r="G300" s="94"/>
    </row>
    <row r="301" spans="1:7" s="107" customFormat="1" ht="191.25" hidden="1" outlineLevel="1">
      <c r="A301" s="96" t="str">
        <f>""&amp;B300&amp;"."&amp;B301&amp;""</f>
        <v>A.1.1.2.6.S.1</v>
      </c>
      <c r="B301" s="136" t="s">
        <v>197</v>
      </c>
      <c r="C301" s="141" t="s">
        <v>1980</v>
      </c>
      <c r="D301" s="140"/>
      <c r="E301" s="105"/>
      <c r="F301" s="106"/>
      <c r="G301" s="106"/>
    </row>
    <row r="302" spans="1:7" s="107" customFormat="1" ht="255" hidden="1" outlineLevel="1">
      <c r="A302" s="96" t="str">
        <f>""&amp;B300&amp;"."&amp;B302&amp;""</f>
        <v>A.1.1.2.6.S.1.1</v>
      </c>
      <c r="B302" s="136" t="s">
        <v>217</v>
      </c>
      <c r="C302" s="192" t="s">
        <v>2021</v>
      </c>
      <c r="D302" s="140" t="s">
        <v>91</v>
      </c>
      <c r="E302" s="105">
        <v>1</v>
      </c>
      <c r="F302" s="106"/>
      <c r="G302" s="106">
        <f aca="true" t="shared" si="79" ref="G302">E302*F302</f>
        <v>0</v>
      </c>
    </row>
    <row r="303" spans="1:7" s="107" customFormat="1" ht="102" hidden="1" outlineLevel="1">
      <c r="A303" s="96" t="str">
        <f>""&amp;B300&amp;"."&amp;B303&amp;""</f>
        <v>A.1.1.2.6.S.2</v>
      </c>
      <c r="B303" s="136" t="s">
        <v>198</v>
      </c>
      <c r="C303" s="193" t="s">
        <v>1839</v>
      </c>
      <c r="D303" s="140"/>
      <c r="E303" s="105"/>
      <c r="F303" s="106"/>
      <c r="G303" s="106"/>
    </row>
    <row r="304" spans="1:7" s="107" customFormat="1" ht="102" hidden="1" outlineLevel="1">
      <c r="A304" s="96" t="str">
        <f>""&amp;B300&amp;"."&amp;B304&amp;""</f>
        <v>A.1.1.2.6.S.2.1</v>
      </c>
      <c r="B304" s="136" t="s">
        <v>219</v>
      </c>
      <c r="C304" s="192" t="s">
        <v>1976</v>
      </c>
      <c r="D304" s="140" t="s">
        <v>91</v>
      </c>
      <c r="E304" s="105">
        <v>2</v>
      </c>
      <c r="F304" s="106"/>
      <c r="G304" s="106">
        <f aca="true" t="shared" si="80" ref="G304">E304*F304</f>
        <v>0</v>
      </c>
    </row>
    <row r="305" spans="1:7" s="95" customFormat="1" ht="15" collapsed="1">
      <c r="A305" s="88" t="str">
        <f aca="true" t="shared" si="81" ref="A305">B305</f>
        <v>A.1.1.2.7</v>
      </c>
      <c r="B305" s="89" t="s">
        <v>253</v>
      </c>
      <c r="C305" s="90" t="s">
        <v>21</v>
      </c>
      <c r="D305" s="91"/>
      <c r="E305" s="92"/>
      <c r="F305" s="93"/>
      <c r="G305" s="94"/>
    </row>
    <row r="306" spans="1:7" s="107" customFormat="1" ht="51" hidden="1" outlineLevel="1">
      <c r="A306" s="96" t="str">
        <f>""&amp;B305&amp;"."&amp;B306&amp;""</f>
        <v>A.1.1.2.7.S.1</v>
      </c>
      <c r="B306" s="136" t="s">
        <v>197</v>
      </c>
      <c r="C306" s="141" t="s">
        <v>110</v>
      </c>
      <c r="D306" s="140" t="s">
        <v>91</v>
      </c>
      <c r="E306" s="105">
        <v>1</v>
      </c>
      <c r="F306" s="106"/>
      <c r="G306" s="106">
        <f aca="true" t="shared" si="82" ref="G306:G309">E306*F306</f>
        <v>0</v>
      </c>
    </row>
    <row r="307" spans="1:7" s="107" customFormat="1" ht="153" hidden="1" outlineLevel="1">
      <c r="A307" s="96" t="str">
        <f>""&amp;B305&amp;"."&amp;B307&amp;""</f>
        <v>A.1.1.2.7.S.2</v>
      </c>
      <c r="B307" s="136" t="s">
        <v>198</v>
      </c>
      <c r="C307" s="141" t="s">
        <v>176</v>
      </c>
      <c r="D307" s="140" t="s">
        <v>91</v>
      </c>
      <c r="E307" s="105">
        <v>1</v>
      </c>
      <c r="F307" s="106"/>
      <c r="G307" s="106">
        <f t="shared" si="82"/>
        <v>0</v>
      </c>
    </row>
    <row r="308" spans="1:7" s="107" customFormat="1" ht="114.75" hidden="1" outlineLevel="1">
      <c r="A308" s="96" t="str">
        <f>""&amp;B305&amp;"."&amp;B308&amp;""</f>
        <v>A.1.1.2.7.S.3</v>
      </c>
      <c r="B308" s="136" t="s">
        <v>199</v>
      </c>
      <c r="C308" s="383" t="s">
        <v>2013</v>
      </c>
      <c r="D308" s="140" t="s">
        <v>90</v>
      </c>
      <c r="E308" s="105">
        <v>1</v>
      </c>
      <c r="F308" s="106"/>
      <c r="G308" s="106">
        <f t="shared" si="82"/>
        <v>0</v>
      </c>
    </row>
    <row r="309" spans="1:7" s="107" customFormat="1" ht="102" hidden="1" outlineLevel="1">
      <c r="A309" s="152" t="str">
        <f>""&amp;B305&amp;"."&amp;B309&amp;""</f>
        <v>A.1.1.2.7.S.4</v>
      </c>
      <c r="B309" s="153" t="s">
        <v>200</v>
      </c>
      <c r="C309" s="192" t="s">
        <v>1361</v>
      </c>
      <c r="D309" s="194" t="s">
        <v>91</v>
      </c>
      <c r="E309" s="156">
        <v>1</v>
      </c>
      <c r="F309" s="157"/>
      <c r="G309" s="157">
        <f t="shared" si="82"/>
        <v>0</v>
      </c>
    </row>
    <row r="310" spans="1:7" s="87" customFormat="1" ht="15" collapsed="1">
      <c r="A310" s="80" t="str">
        <f aca="true" t="shared" si="83" ref="A310:A311">B310</f>
        <v>A.1.1.3</v>
      </c>
      <c r="B310" s="81" t="s">
        <v>237</v>
      </c>
      <c r="C310" s="82" t="s">
        <v>1362</v>
      </c>
      <c r="D310" s="186"/>
      <c r="E310" s="84"/>
      <c r="F310" s="85"/>
      <c r="G310" s="86"/>
    </row>
    <row r="311" spans="1:7" s="95" customFormat="1" ht="15">
      <c r="A311" s="88" t="str">
        <f t="shared" si="83"/>
        <v>A.1.1.3.1</v>
      </c>
      <c r="B311" s="89" t="s">
        <v>254</v>
      </c>
      <c r="C311" s="90" t="s">
        <v>17</v>
      </c>
      <c r="D311" s="91"/>
      <c r="E311" s="92"/>
      <c r="F311" s="93"/>
      <c r="G311" s="94"/>
    </row>
    <row r="312" spans="1:7" s="107" customFormat="1" ht="165.75" hidden="1" outlineLevel="1">
      <c r="A312" s="96" t="str">
        <f>""&amp;B311&amp;"."&amp;B312&amp;""</f>
        <v>A.1.1.3.1.S.1</v>
      </c>
      <c r="B312" s="97" t="s">
        <v>197</v>
      </c>
      <c r="C312" s="108" t="s">
        <v>170</v>
      </c>
      <c r="D312" s="104" t="s">
        <v>91</v>
      </c>
      <c r="E312" s="105">
        <v>1</v>
      </c>
      <c r="F312" s="106"/>
      <c r="G312" s="106">
        <f aca="true" t="shared" si="84" ref="G312:G315">E312*F312</f>
        <v>0</v>
      </c>
    </row>
    <row r="313" spans="1:7" s="107" customFormat="1" ht="63.75" hidden="1" outlineLevel="1">
      <c r="A313" s="96" t="str">
        <f>""&amp;B311&amp;"."&amp;B313&amp;""</f>
        <v>A.1.1.3.1.S.2</v>
      </c>
      <c r="B313" s="97" t="s">
        <v>198</v>
      </c>
      <c r="C313" s="109" t="s">
        <v>453</v>
      </c>
      <c r="D313" s="104" t="s">
        <v>91</v>
      </c>
      <c r="E313" s="105">
        <v>1</v>
      </c>
      <c r="F313" s="106"/>
      <c r="G313" s="106">
        <f t="shared" si="84"/>
        <v>0</v>
      </c>
    </row>
    <row r="314" spans="1:7" s="107" customFormat="1" ht="76.5" hidden="1" outlineLevel="1">
      <c r="A314" s="96" t="str">
        <f>""&amp;A311&amp;"."&amp;B314&amp;""</f>
        <v>A.1.1.3.1.S.3</v>
      </c>
      <c r="B314" s="97" t="s">
        <v>199</v>
      </c>
      <c r="C314" s="148" t="s">
        <v>181</v>
      </c>
      <c r="D314" s="112" t="s">
        <v>25</v>
      </c>
      <c r="E314" s="105">
        <v>80</v>
      </c>
      <c r="F314" s="106"/>
      <c r="G314" s="106">
        <f t="shared" si="84"/>
        <v>0</v>
      </c>
    </row>
    <row r="315" spans="1:7" s="107" customFormat="1" ht="38.25" hidden="1" outlineLevel="1">
      <c r="A315" s="96" t="str">
        <f>""&amp;A311&amp;"."&amp;B315&amp;""</f>
        <v>A.1.1.3.1.S.4</v>
      </c>
      <c r="B315" s="97" t="s">
        <v>200</v>
      </c>
      <c r="C315" s="148" t="s">
        <v>1605</v>
      </c>
      <c r="D315" s="112" t="s">
        <v>22</v>
      </c>
      <c r="E315" s="105">
        <v>41</v>
      </c>
      <c r="F315" s="106"/>
      <c r="G315" s="106">
        <f t="shared" si="84"/>
        <v>0</v>
      </c>
    </row>
    <row r="316" spans="1:7" s="95" customFormat="1" ht="15" collapsed="1">
      <c r="A316" s="88" t="str">
        <f aca="true" t="shared" si="85" ref="A316">B316</f>
        <v>A.1.1.3.2</v>
      </c>
      <c r="B316" s="89" t="s">
        <v>255</v>
      </c>
      <c r="C316" s="90" t="s">
        <v>18</v>
      </c>
      <c r="D316" s="91"/>
      <c r="E316" s="92"/>
      <c r="F316" s="93"/>
      <c r="G316" s="94"/>
    </row>
    <row r="317" spans="1:7" s="107" customFormat="1" ht="140.25" hidden="1" outlineLevel="1">
      <c r="A317" s="96" t="str">
        <f>""&amp;B316&amp;"."&amp;B317&amp;""</f>
        <v>A.1.1.3.2.S.1</v>
      </c>
      <c r="B317" s="136" t="s">
        <v>197</v>
      </c>
      <c r="C317" s="148" t="s">
        <v>1232</v>
      </c>
      <c r="D317" s="121" t="s">
        <v>24</v>
      </c>
      <c r="E317" s="105">
        <v>300</v>
      </c>
      <c r="F317" s="106"/>
      <c r="G317" s="106">
        <f aca="true" t="shared" si="86" ref="G317:G321">E317*F317</f>
        <v>0</v>
      </c>
    </row>
    <row r="318" spans="1:7" s="107" customFormat="1" ht="89.25" hidden="1" outlineLevel="1">
      <c r="A318" s="96" t="str">
        <f>""&amp;B316&amp;"."&amp;B318&amp;""</f>
        <v>A.1.1.3.2.S.2</v>
      </c>
      <c r="B318" s="136" t="s">
        <v>198</v>
      </c>
      <c r="C318" s="148" t="s">
        <v>1631</v>
      </c>
      <c r="D318" s="121" t="s">
        <v>24</v>
      </c>
      <c r="E318" s="105">
        <v>2.5</v>
      </c>
      <c r="F318" s="106"/>
      <c r="G318" s="106">
        <f t="shared" si="86"/>
        <v>0</v>
      </c>
    </row>
    <row r="319" spans="1:7" s="107" customFormat="1" ht="51" hidden="1" outlineLevel="1">
      <c r="A319" s="96" t="str">
        <f>""&amp;B316&amp;"."&amp;B319&amp;""</f>
        <v>A.1.1.3.2.S.3</v>
      </c>
      <c r="B319" s="136" t="s">
        <v>199</v>
      </c>
      <c r="C319" s="127" t="s">
        <v>1606</v>
      </c>
      <c r="D319" s="121" t="s">
        <v>24</v>
      </c>
      <c r="E319" s="105">
        <v>92</v>
      </c>
      <c r="F319" s="106"/>
      <c r="G319" s="106">
        <f t="shared" si="86"/>
        <v>0</v>
      </c>
    </row>
    <row r="320" spans="1:7" s="107" customFormat="1" ht="89.25" hidden="1" outlineLevel="1">
      <c r="A320" s="96" t="str">
        <f>""&amp;B316&amp;"."&amp;B320&amp;""</f>
        <v>A.1.1.3.2.S.4</v>
      </c>
      <c r="B320" s="136" t="s">
        <v>200</v>
      </c>
      <c r="C320" s="110" t="s">
        <v>1632</v>
      </c>
      <c r="D320" s="121" t="s">
        <v>24</v>
      </c>
      <c r="E320" s="105">
        <v>14</v>
      </c>
      <c r="F320" s="106"/>
      <c r="G320" s="106">
        <f t="shared" si="86"/>
        <v>0</v>
      </c>
    </row>
    <row r="321" spans="1:7" s="107" customFormat="1" ht="89.25" hidden="1" outlineLevel="1">
      <c r="A321" s="96" t="str">
        <f>""&amp;B316&amp;"."&amp;B321&amp;""</f>
        <v>A.1.1.3.2.S.5</v>
      </c>
      <c r="B321" s="136" t="s">
        <v>204</v>
      </c>
      <c r="C321" s="127" t="s">
        <v>227</v>
      </c>
      <c r="D321" s="126" t="s">
        <v>24</v>
      </c>
      <c r="E321" s="105">
        <v>300</v>
      </c>
      <c r="F321" s="129"/>
      <c r="G321" s="106">
        <f t="shared" si="86"/>
        <v>0</v>
      </c>
    </row>
    <row r="322" spans="1:7" s="107" customFormat="1" ht="114.75" hidden="1" outlineLevel="1">
      <c r="A322" s="96" t="str">
        <f>""&amp;B316&amp;"."&amp;B322&amp;""</f>
        <v>A.1.1.3.2.S.6</v>
      </c>
      <c r="B322" s="136" t="s">
        <v>205</v>
      </c>
      <c r="C322" s="148" t="s">
        <v>1755</v>
      </c>
      <c r="D322" s="121"/>
      <c r="E322" s="105"/>
      <c r="F322" s="106"/>
      <c r="G322" s="106"/>
    </row>
    <row r="323" spans="1:7" s="107" customFormat="1" ht="15" hidden="1" outlineLevel="1">
      <c r="A323" s="96" t="str">
        <f>""&amp;B316&amp;"."&amp;B323&amp;""</f>
        <v>A.1.1.3.2.S.6.1</v>
      </c>
      <c r="B323" s="136" t="s">
        <v>334</v>
      </c>
      <c r="C323" s="148" t="s">
        <v>95</v>
      </c>
      <c r="D323" s="121" t="s">
        <v>25</v>
      </c>
      <c r="E323" s="105">
        <v>15</v>
      </c>
      <c r="F323" s="106"/>
      <c r="G323" s="106">
        <f aca="true" t="shared" si="87" ref="G323:G324">E323*F323</f>
        <v>0</v>
      </c>
    </row>
    <row r="324" spans="1:7" s="107" customFormat="1" ht="15" hidden="1" outlineLevel="1">
      <c r="A324" s="96" t="str">
        <f>""&amp;B316&amp;"."&amp;B324&amp;""</f>
        <v>A.1.1.3.2.S.6.2</v>
      </c>
      <c r="B324" s="136" t="s">
        <v>335</v>
      </c>
      <c r="C324" s="148" t="s">
        <v>416</v>
      </c>
      <c r="D324" s="121" t="s">
        <v>90</v>
      </c>
      <c r="E324" s="105">
        <v>2</v>
      </c>
      <c r="F324" s="106"/>
      <c r="G324" s="106">
        <f t="shared" si="87"/>
        <v>0</v>
      </c>
    </row>
    <row r="325" spans="1:7" s="95" customFormat="1" ht="15" collapsed="1">
      <c r="A325" s="88" t="str">
        <f aca="true" t="shared" si="88" ref="A325">B325</f>
        <v>A.1.1.3.3</v>
      </c>
      <c r="B325" s="89" t="s">
        <v>256</v>
      </c>
      <c r="C325" s="90" t="s">
        <v>19</v>
      </c>
      <c r="D325" s="91"/>
      <c r="E325" s="92"/>
      <c r="F325" s="93"/>
      <c r="G325" s="94"/>
    </row>
    <row r="326" spans="1:7" s="107" customFormat="1" ht="76.5" hidden="1" outlineLevel="1">
      <c r="A326" s="96" t="str">
        <f>""&amp;B325&amp;"."&amp;B326&amp;""</f>
        <v>A.1.1.3.3.S.1</v>
      </c>
      <c r="B326" s="136" t="s">
        <v>197</v>
      </c>
      <c r="C326" s="148" t="s">
        <v>824</v>
      </c>
      <c r="D326" s="121" t="s">
        <v>24</v>
      </c>
      <c r="E326" s="105">
        <v>7.5</v>
      </c>
      <c r="F326" s="106"/>
      <c r="G326" s="106">
        <f aca="true" t="shared" si="89" ref="G326">E326*F326</f>
        <v>0</v>
      </c>
    </row>
    <row r="327" spans="1:7" s="107" customFormat="1" ht="89.25" hidden="1" outlineLevel="1">
      <c r="A327" s="96" t="str">
        <f>""&amp;B325&amp;"."&amp;B327&amp;""</f>
        <v>A.1.1.3.3.S.2</v>
      </c>
      <c r="B327" s="136" t="s">
        <v>198</v>
      </c>
      <c r="C327" s="148" t="s">
        <v>1982</v>
      </c>
      <c r="D327" s="121"/>
      <c r="E327" s="105"/>
      <c r="F327" s="106"/>
      <c r="G327" s="106"/>
    </row>
    <row r="328" spans="1:7" s="107" customFormat="1" ht="15" hidden="1" outlineLevel="1">
      <c r="A328" s="96" t="str">
        <f>""&amp;B325&amp;"."&amp;B328&amp;""</f>
        <v>A.1.1.3.3.S.2.1</v>
      </c>
      <c r="B328" s="136" t="s">
        <v>219</v>
      </c>
      <c r="C328" s="191" t="s">
        <v>825</v>
      </c>
      <c r="D328" s="121" t="s">
        <v>90</v>
      </c>
      <c r="E328" s="105">
        <v>1</v>
      </c>
      <c r="F328" s="106"/>
      <c r="G328" s="106">
        <f aca="true" t="shared" si="90" ref="G328:G332">E328*F328</f>
        <v>0</v>
      </c>
    </row>
    <row r="329" spans="1:7" s="107" customFormat="1" ht="76.5" hidden="1" outlineLevel="1">
      <c r="A329" s="96" t="str">
        <f>""&amp;B325&amp;"."&amp;B329&amp;""</f>
        <v>A.1.1.3.3.S.3</v>
      </c>
      <c r="B329" s="136" t="s">
        <v>199</v>
      </c>
      <c r="C329" s="148" t="s">
        <v>1633</v>
      </c>
      <c r="D329" s="121" t="s">
        <v>22</v>
      </c>
      <c r="E329" s="105">
        <v>40</v>
      </c>
      <c r="F329" s="106"/>
      <c r="G329" s="106">
        <f t="shared" si="90"/>
        <v>0</v>
      </c>
    </row>
    <row r="330" spans="1:7" s="107" customFormat="1" ht="153" hidden="1" outlineLevel="1">
      <c r="A330" s="96" t="str">
        <f>""&amp;B325&amp;"."&amp;B330&amp;""</f>
        <v>A.1.1.3.3.S.4</v>
      </c>
      <c r="B330" s="136" t="s">
        <v>200</v>
      </c>
      <c r="C330" s="103" t="s">
        <v>1233</v>
      </c>
      <c r="D330" s="104"/>
      <c r="E330" s="105"/>
      <c r="F330" s="106"/>
      <c r="G330" s="106">
        <f t="shared" si="90"/>
        <v>0</v>
      </c>
    </row>
    <row r="331" spans="1:7" s="107" customFormat="1" ht="15" hidden="1" outlineLevel="1">
      <c r="A331" s="96" t="str">
        <f>""&amp;B325&amp;"."&amp;B331&amp;""</f>
        <v>A.1.1.3.3.S.4.1</v>
      </c>
      <c r="B331" s="124" t="s">
        <v>231</v>
      </c>
      <c r="C331" s="118" t="s">
        <v>460</v>
      </c>
      <c r="D331" s="121" t="s">
        <v>24</v>
      </c>
      <c r="E331" s="105">
        <v>26</v>
      </c>
      <c r="F331" s="106"/>
      <c r="G331" s="106">
        <f t="shared" si="90"/>
        <v>0</v>
      </c>
    </row>
    <row r="332" spans="1:7" s="107" customFormat="1" ht="51" hidden="1" outlineLevel="1">
      <c r="A332" s="96" t="str">
        <f>""&amp;B325&amp;"."&amp;B332&amp;""</f>
        <v>A.1.1.3.3.S.5</v>
      </c>
      <c r="B332" s="124" t="s">
        <v>204</v>
      </c>
      <c r="C332" s="125" t="s">
        <v>444</v>
      </c>
      <c r="D332" s="121" t="s">
        <v>24</v>
      </c>
      <c r="E332" s="105">
        <v>0.5</v>
      </c>
      <c r="F332" s="106"/>
      <c r="G332" s="106">
        <f t="shared" si="90"/>
        <v>0</v>
      </c>
    </row>
    <row r="333" spans="1:7" s="107" customFormat="1" ht="140.25" hidden="1" outlineLevel="1">
      <c r="A333" s="96" t="str">
        <f>""&amp;B325&amp;"."&amp;B333&amp;""</f>
        <v>A.1.1.3.3.S.6</v>
      </c>
      <c r="B333" s="136" t="s">
        <v>205</v>
      </c>
      <c r="C333" s="148" t="s">
        <v>1548</v>
      </c>
      <c r="D333" s="121"/>
      <c r="E333" s="105"/>
      <c r="F333" s="106"/>
      <c r="G333" s="106"/>
    </row>
    <row r="334" spans="1:7" s="107" customFormat="1" ht="15" hidden="1" outlineLevel="1">
      <c r="A334" s="96" t="str">
        <f>""&amp;B325&amp;"."&amp;B334&amp;""</f>
        <v>A.1.1.3.3.S.6.1</v>
      </c>
      <c r="B334" s="136" t="s">
        <v>334</v>
      </c>
      <c r="C334" s="187" t="s">
        <v>291</v>
      </c>
      <c r="D334" s="140" t="s">
        <v>90</v>
      </c>
      <c r="E334" s="105">
        <v>1</v>
      </c>
      <c r="F334" s="106"/>
      <c r="G334" s="106">
        <f aca="true" t="shared" si="91" ref="G334">E334*F334</f>
        <v>0</v>
      </c>
    </row>
    <row r="335" spans="1:7" s="107" customFormat="1" ht="51" hidden="1" outlineLevel="1">
      <c r="A335" s="96" t="str">
        <f>""&amp;B325&amp;"."&amp;B335&amp;""</f>
        <v>A.1.1.3.3.S.7</v>
      </c>
      <c r="B335" s="136" t="s">
        <v>206</v>
      </c>
      <c r="C335" s="151" t="s">
        <v>826</v>
      </c>
      <c r="D335" s="111"/>
      <c r="E335" s="105"/>
      <c r="F335" s="106"/>
      <c r="G335" s="106"/>
    </row>
    <row r="336" spans="1:7" s="107" customFormat="1" ht="15" hidden="1" outlineLevel="1">
      <c r="A336" s="96" t="str">
        <f>""&amp;B325&amp;"."&amp;B336&amp;""</f>
        <v>A.1.1.3.3.S.7.1</v>
      </c>
      <c r="B336" s="136" t="s">
        <v>375</v>
      </c>
      <c r="C336" s="151" t="s">
        <v>833</v>
      </c>
      <c r="D336" s="111" t="s">
        <v>90</v>
      </c>
      <c r="E336" s="105">
        <v>1</v>
      </c>
      <c r="F336" s="106"/>
      <c r="G336" s="106">
        <f>E336*F336</f>
        <v>0</v>
      </c>
    </row>
    <row r="337" spans="1:7" s="107" customFormat="1" ht="63.75" hidden="1" outlineLevel="1">
      <c r="A337" s="96" t="str">
        <f>""&amp;B325&amp;"."&amp;B337&amp;""</f>
        <v>A.1.1.3.3.S.8</v>
      </c>
      <c r="B337" s="136" t="s">
        <v>207</v>
      </c>
      <c r="C337" s="141" t="s">
        <v>1549</v>
      </c>
      <c r="D337" s="140"/>
      <c r="E337" s="105"/>
      <c r="F337" s="106"/>
      <c r="G337" s="106"/>
    </row>
    <row r="338" spans="1:7" s="107" customFormat="1" ht="15" hidden="1" outlineLevel="1">
      <c r="A338" s="96" t="str">
        <f>""&amp;B325&amp;"."&amp;B338&amp;""</f>
        <v>A.1.1.3.3.S.8.1</v>
      </c>
      <c r="B338" s="136" t="s">
        <v>267</v>
      </c>
      <c r="C338" s="187" t="s">
        <v>828</v>
      </c>
      <c r="D338" s="140" t="s">
        <v>90</v>
      </c>
      <c r="E338" s="105">
        <v>2</v>
      </c>
      <c r="F338" s="106"/>
      <c r="G338" s="106">
        <f aca="true" t="shared" si="92" ref="G338:G340">E338*F338</f>
        <v>0</v>
      </c>
    </row>
    <row r="339" spans="1:7" s="107" customFormat="1" ht="15" hidden="1" outlineLevel="1">
      <c r="A339" s="96" t="str">
        <f>""&amp;B325&amp;"."&amp;B339&amp;""</f>
        <v>A.1.1.3.3.S.8.2</v>
      </c>
      <c r="B339" s="136" t="s">
        <v>268</v>
      </c>
      <c r="C339" s="187" t="s">
        <v>829</v>
      </c>
      <c r="D339" s="140" t="s">
        <v>90</v>
      </c>
      <c r="E339" s="105">
        <v>2</v>
      </c>
      <c r="F339" s="106"/>
      <c r="G339" s="106">
        <f t="shared" si="92"/>
        <v>0</v>
      </c>
    </row>
    <row r="340" spans="1:7" s="107" customFormat="1" ht="76.5" hidden="1" outlineLevel="1">
      <c r="A340" s="96" t="str">
        <f>""&amp;B325&amp;"."&amp;B340&amp;""</f>
        <v>A.1.1.3.3.S.9</v>
      </c>
      <c r="B340" s="124" t="s">
        <v>208</v>
      </c>
      <c r="C340" s="125" t="s">
        <v>1607</v>
      </c>
      <c r="D340" s="132" t="s">
        <v>25</v>
      </c>
      <c r="E340" s="105">
        <v>25</v>
      </c>
      <c r="F340" s="106"/>
      <c r="G340" s="106">
        <f t="shared" si="92"/>
        <v>0</v>
      </c>
    </row>
    <row r="341" spans="1:7" s="107" customFormat="1" ht="76.5" hidden="1" outlineLevel="1">
      <c r="A341" s="96" t="str">
        <f>""&amp;B325&amp;"."&amp;B341&amp;""</f>
        <v>A.1.1.3.3.S.10</v>
      </c>
      <c r="B341" s="124" t="s">
        <v>209</v>
      </c>
      <c r="C341" s="125" t="s">
        <v>1998</v>
      </c>
      <c r="D341" s="111"/>
      <c r="E341" s="105"/>
      <c r="F341" s="106"/>
      <c r="G341" s="106"/>
    </row>
    <row r="342" spans="1:7" s="107" customFormat="1" ht="15" hidden="1" outlineLevel="1">
      <c r="A342" s="96" t="str">
        <f>""&amp;B325&amp;"."&amp;B342&amp;""</f>
        <v>A.1.1.3.3.S.10.1</v>
      </c>
      <c r="B342" s="124" t="s">
        <v>329</v>
      </c>
      <c r="C342" s="133" t="s">
        <v>2000</v>
      </c>
      <c r="D342" s="111" t="s">
        <v>22</v>
      </c>
      <c r="E342" s="105">
        <v>12</v>
      </c>
      <c r="F342" s="106"/>
      <c r="G342" s="106">
        <f aca="true" t="shared" si="93" ref="G342">E342*F342</f>
        <v>0</v>
      </c>
    </row>
    <row r="343" spans="1:7" s="107" customFormat="1" ht="63.75" hidden="1" outlineLevel="1">
      <c r="A343" s="96" t="str">
        <f>""&amp;B325&amp;"."&amp;B343&amp;""</f>
        <v>A.1.1.3.3.S.11</v>
      </c>
      <c r="B343" s="124" t="s">
        <v>210</v>
      </c>
      <c r="C343" s="110" t="s">
        <v>1609</v>
      </c>
      <c r="D343" s="126"/>
      <c r="E343" s="105"/>
      <c r="F343" s="106"/>
      <c r="G343" s="106"/>
    </row>
    <row r="344" spans="1:7" s="107" customFormat="1" ht="25.5" hidden="1" outlineLevel="1">
      <c r="A344" s="96" t="str">
        <f>""&amp;B325&amp;"."&amp;B344&amp;""</f>
        <v>A.1.1.3.3.S.11.1</v>
      </c>
      <c r="B344" s="124" t="s">
        <v>315</v>
      </c>
      <c r="C344" s="110" t="s">
        <v>443</v>
      </c>
      <c r="D344" s="126" t="s">
        <v>25</v>
      </c>
      <c r="E344" s="105">
        <v>32</v>
      </c>
      <c r="F344" s="106"/>
      <c r="G344" s="106">
        <f aca="true" t="shared" si="94" ref="G344">E344*F344</f>
        <v>0</v>
      </c>
    </row>
    <row r="345" spans="1:7" s="107" customFormat="1" ht="63.75" hidden="1" outlineLevel="1">
      <c r="A345" s="96" t="str">
        <f>""&amp;B325&amp;"."&amp;B345&amp;""</f>
        <v>A.1.1.3.3.S.12</v>
      </c>
      <c r="B345" s="124" t="s">
        <v>211</v>
      </c>
      <c r="C345" s="110" t="s">
        <v>1610</v>
      </c>
      <c r="D345" s="126"/>
      <c r="E345" s="105"/>
      <c r="F345" s="106"/>
      <c r="G345" s="106"/>
    </row>
    <row r="346" spans="1:7" s="107" customFormat="1" ht="25.5" hidden="1" outlineLevel="1">
      <c r="A346" s="96" t="str">
        <f>""&amp;B325&amp;"."&amp;B346&amp;""</f>
        <v>A.1.1.3.3.S.12.1</v>
      </c>
      <c r="B346" s="124" t="s">
        <v>317</v>
      </c>
      <c r="C346" s="110" t="s">
        <v>354</v>
      </c>
      <c r="D346" s="126" t="s">
        <v>25</v>
      </c>
      <c r="E346" s="105">
        <v>10</v>
      </c>
      <c r="F346" s="106"/>
      <c r="G346" s="106">
        <f aca="true" t="shared" si="95" ref="G346">E346*F346</f>
        <v>0</v>
      </c>
    </row>
    <row r="347" spans="1:7" s="107" customFormat="1" ht="89.25" hidden="1" outlineLevel="1">
      <c r="A347" s="96" t="str">
        <f>""&amp;B325&amp;"."&amp;B347&amp;""</f>
        <v>A.1.1.3.3.S.13</v>
      </c>
      <c r="B347" s="124" t="s">
        <v>212</v>
      </c>
      <c r="C347" s="110" t="s">
        <v>1608</v>
      </c>
      <c r="D347" s="126" t="s">
        <v>24</v>
      </c>
      <c r="E347" s="105">
        <v>15</v>
      </c>
      <c r="F347" s="106"/>
      <c r="G347" s="106">
        <f>E347*F347</f>
        <v>0</v>
      </c>
    </row>
    <row r="348" spans="1:7" s="107" customFormat="1" ht="153" hidden="1" outlineLevel="1">
      <c r="A348" s="152" t="str">
        <f>""&amp;B325&amp;"."&amp;B348&amp;""</f>
        <v>A.1.1.3.3.S.14</v>
      </c>
      <c r="B348" s="190" t="s">
        <v>213</v>
      </c>
      <c r="C348" s="188" t="s">
        <v>1859</v>
      </c>
      <c r="D348" s="189"/>
      <c r="E348" s="156"/>
      <c r="F348" s="157"/>
      <c r="G348" s="157"/>
    </row>
    <row r="349" spans="1:7" s="107" customFormat="1" ht="25.5" hidden="1" outlineLevel="1">
      <c r="A349" s="152" t="str">
        <f>""&amp;B325&amp;"."&amp;B349&amp;""</f>
        <v>A.1.1.3.3.S.14.1</v>
      </c>
      <c r="B349" s="190" t="s">
        <v>420</v>
      </c>
      <c r="C349" s="188" t="s">
        <v>1860</v>
      </c>
      <c r="D349" s="159" t="s">
        <v>24</v>
      </c>
      <c r="E349" s="156">
        <v>45</v>
      </c>
      <c r="F349" s="157"/>
      <c r="G349" s="157">
        <f aca="true" t="shared" si="96" ref="G349">E349*F349</f>
        <v>0</v>
      </c>
    </row>
    <row r="350" spans="1:7" s="107" customFormat="1" ht="114.75" hidden="1" outlineLevel="1">
      <c r="A350" s="152" t="str">
        <f>""&amp;B325&amp;"."&amp;B350&amp;""</f>
        <v>A.1.1.3.3.S.15</v>
      </c>
      <c r="B350" s="153" t="s">
        <v>214</v>
      </c>
      <c r="C350" s="191" t="s">
        <v>1861</v>
      </c>
      <c r="D350" s="159" t="s">
        <v>91</v>
      </c>
      <c r="E350" s="156">
        <v>1</v>
      </c>
      <c r="F350" s="157"/>
      <c r="G350" s="157"/>
    </row>
    <row r="351" spans="1:7" s="107" customFormat="1" ht="51" hidden="1" outlineLevel="1">
      <c r="A351" s="96" t="str">
        <f>""&amp;B325&amp;"."&amp;B351&amp;""</f>
        <v>A.1.1.3.3.S.16</v>
      </c>
      <c r="B351" s="124" t="s">
        <v>215</v>
      </c>
      <c r="C351" s="125" t="s">
        <v>832</v>
      </c>
      <c r="D351" s="121" t="s">
        <v>24</v>
      </c>
      <c r="E351" s="105">
        <v>1</v>
      </c>
      <c r="F351" s="106"/>
      <c r="G351" s="106">
        <f aca="true" t="shared" si="97" ref="G351">E351*F351</f>
        <v>0</v>
      </c>
    </row>
    <row r="352" spans="1:7" s="95" customFormat="1" ht="15" collapsed="1">
      <c r="A352" s="88" t="str">
        <f aca="true" t="shared" si="98" ref="A352">B352</f>
        <v>A.1.1.3.4</v>
      </c>
      <c r="B352" s="89" t="s">
        <v>257</v>
      </c>
      <c r="C352" s="90" t="s">
        <v>96</v>
      </c>
      <c r="D352" s="91"/>
      <c r="E352" s="92"/>
      <c r="F352" s="93"/>
      <c r="G352" s="94"/>
    </row>
    <row r="353" spans="1:7" s="107" customFormat="1" ht="127.5" hidden="1" outlineLevel="1">
      <c r="A353" s="96" t="str">
        <f>""&amp;B352&amp;"."&amp;B353&amp;""</f>
        <v>A.1.1.3.4.S.1</v>
      </c>
      <c r="B353" s="136" t="s">
        <v>197</v>
      </c>
      <c r="C353" s="141" t="s">
        <v>1653</v>
      </c>
      <c r="D353" s="140"/>
      <c r="E353" s="105"/>
      <c r="F353" s="106"/>
      <c r="G353" s="106"/>
    </row>
    <row r="354" spans="1:7" s="107" customFormat="1" ht="15" hidden="1" outlineLevel="1">
      <c r="A354" s="96" t="str">
        <f>""&amp;B352&amp;"."&amp;B354&amp;""</f>
        <v>A.1.1.3.4.S.1.1</v>
      </c>
      <c r="B354" s="136" t="s">
        <v>217</v>
      </c>
      <c r="C354" s="187" t="s">
        <v>828</v>
      </c>
      <c r="D354" s="140" t="s">
        <v>90</v>
      </c>
      <c r="E354" s="105">
        <v>1</v>
      </c>
      <c r="F354" s="106"/>
      <c r="G354" s="106">
        <f aca="true" t="shared" si="99" ref="G354:G355">E354*F354</f>
        <v>0</v>
      </c>
    </row>
    <row r="355" spans="1:7" s="107" customFormat="1" ht="15" hidden="1" outlineLevel="1">
      <c r="A355" s="96" t="str">
        <f>""&amp;B352&amp;"."&amp;B355&amp;""</f>
        <v>A.1.1.3.4.S.1.2</v>
      </c>
      <c r="B355" s="136" t="s">
        <v>218</v>
      </c>
      <c r="C355" s="187" t="s">
        <v>829</v>
      </c>
      <c r="D355" s="140" t="s">
        <v>90</v>
      </c>
      <c r="E355" s="105">
        <v>2</v>
      </c>
      <c r="F355" s="106"/>
      <c r="G355" s="106">
        <f t="shared" si="99"/>
        <v>0</v>
      </c>
    </row>
    <row r="356" spans="1:7" s="107" customFormat="1" ht="127.5" hidden="1" outlineLevel="1">
      <c r="A356" s="96" t="str">
        <f>""&amp;B352&amp;"."&amp;B356&amp;""</f>
        <v>A.1.1.3.4.S.2</v>
      </c>
      <c r="B356" s="136" t="s">
        <v>198</v>
      </c>
      <c r="C356" s="141" t="s">
        <v>1654</v>
      </c>
      <c r="D356" s="140"/>
      <c r="E356" s="105"/>
      <c r="F356" s="106"/>
      <c r="G356" s="106"/>
    </row>
    <row r="357" spans="1:7" s="107" customFormat="1" ht="15" hidden="1" outlineLevel="1">
      <c r="A357" s="96" t="str">
        <f>""&amp;B352&amp;"."&amp;B357&amp;""</f>
        <v>A.1.1.3.4.S.2.1</v>
      </c>
      <c r="B357" s="136" t="s">
        <v>219</v>
      </c>
      <c r="C357" s="187" t="s">
        <v>828</v>
      </c>
      <c r="D357" s="140" t="s">
        <v>90</v>
      </c>
      <c r="E357" s="105">
        <v>1</v>
      </c>
      <c r="F357" s="106"/>
      <c r="G357" s="106">
        <f aca="true" t="shared" si="100" ref="G357">E357*F357</f>
        <v>0</v>
      </c>
    </row>
    <row r="358" spans="1:7" s="107" customFormat="1" ht="114.75" hidden="1" outlineLevel="1">
      <c r="A358" s="96" t="str">
        <f>""&amp;B352&amp;"."&amp;B358&amp;""</f>
        <v>A.1.1.3.4.S.3</v>
      </c>
      <c r="B358" s="136" t="s">
        <v>199</v>
      </c>
      <c r="C358" s="141" t="s">
        <v>1655</v>
      </c>
      <c r="D358" s="140"/>
      <c r="E358" s="105"/>
      <c r="F358" s="106"/>
      <c r="G358" s="106"/>
    </row>
    <row r="359" spans="1:7" s="107" customFormat="1" ht="15" hidden="1" outlineLevel="1">
      <c r="A359" s="96" t="str">
        <f>""&amp;B352&amp;"."&amp;B359&amp;""</f>
        <v>A.1.1.3.4.S.3.1</v>
      </c>
      <c r="B359" s="136" t="s">
        <v>261</v>
      </c>
      <c r="C359" s="187" t="s">
        <v>291</v>
      </c>
      <c r="D359" s="140" t="s">
        <v>90</v>
      </c>
      <c r="E359" s="105">
        <v>1</v>
      </c>
      <c r="F359" s="106"/>
      <c r="G359" s="106">
        <f aca="true" t="shared" si="101" ref="G359">E359*F359</f>
        <v>0</v>
      </c>
    </row>
    <row r="360" spans="1:7" s="107" customFormat="1" ht="51" hidden="1" outlineLevel="1">
      <c r="A360" s="96" t="str">
        <f>""&amp;B352&amp;"."&amp;B360&amp;""</f>
        <v>A.1.1.3.4.S.4</v>
      </c>
      <c r="B360" s="136" t="s">
        <v>200</v>
      </c>
      <c r="C360" s="151" t="s">
        <v>1656</v>
      </c>
      <c r="D360" s="111"/>
      <c r="E360" s="105"/>
      <c r="F360" s="106"/>
      <c r="G360" s="106"/>
    </row>
    <row r="361" spans="1:7" s="107" customFormat="1" ht="15" hidden="1" outlineLevel="1">
      <c r="A361" s="96" t="str">
        <f>""&amp;B352&amp;"."&amp;B361&amp;""</f>
        <v>A.1.1.3.4.S.4.1</v>
      </c>
      <c r="B361" s="136" t="s">
        <v>231</v>
      </c>
      <c r="C361" s="151" t="s">
        <v>833</v>
      </c>
      <c r="D361" s="111" t="s">
        <v>90</v>
      </c>
      <c r="E361" s="105">
        <v>1</v>
      </c>
      <c r="F361" s="106"/>
      <c r="G361" s="106">
        <f>E361*F361</f>
        <v>0</v>
      </c>
    </row>
    <row r="362" spans="1:7" s="107" customFormat="1" ht="306" hidden="1" outlineLevel="1">
      <c r="A362" s="96" t="str">
        <f>""&amp;B352&amp;"."&amp;B362&amp;""</f>
        <v>A.1.1.3.4.S.5</v>
      </c>
      <c r="B362" s="136" t="s">
        <v>204</v>
      </c>
      <c r="C362" s="151" t="s">
        <v>429</v>
      </c>
      <c r="D362" s="111" t="s">
        <v>90</v>
      </c>
      <c r="E362" s="105">
        <v>1</v>
      </c>
      <c r="F362" s="106"/>
      <c r="G362" s="106">
        <f aca="true" t="shared" si="102" ref="G362:G363">E362*F362</f>
        <v>0</v>
      </c>
    </row>
    <row r="363" spans="1:7" s="107" customFormat="1" ht="216.75" hidden="1" outlineLevel="1">
      <c r="A363" s="96" t="str">
        <f>""&amp;B352&amp;"."&amp;B363&amp;""</f>
        <v>A.1.1.3.4.S.6</v>
      </c>
      <c r="B363" s="136" t="s">
        <v>205</v>
      </c>
      <c r="C363" s="141" t="s">
        <v>1634</v>
      </c>
      <c r="D363" s="140" t="s">
        <v>22</v>
      </c>
      <c r="E363" s="105">
        <v>35</v>
      </c>
      <c r="F363" s="106"/>
      <c r="G363" s="106">
        <f t="shared" si="102"/>
        <v>0</v>
      </c>
    </row>
    <row r="364" spans="1:7" s="95" customFormat="1" ht="15" collapsed="1">
      <c r="A364" s="88" t="str">
        <f aca="true" t="shared" si="103" ref="A364">B364</f>
        <v>A.1.1.3.5</v>
      </c>
      <c r="B364" s="89" t="s">
        <v>258</v>
      </c>
      <c r="C364" s="90" t="s">
        <v>1680</v>
      </c>
      <c r="D364" s="91"/>
      <c r="E364" s="92"/>
      <c r="F364" s="93"/>
      <c r="G364" s="94"/>
    </row>
    <row r="365" spans="1:7" s="107" customFormat="1" ht="178.5" hidden="1" outlineLevel="1">
      <c r="A365" s="96" t="str">
        <f>""&amp;B364&amp;"."&amp;B365&amp;""</f>
        <v>A.1.1.3.5.S.1</v>
      </c>
      <c r="B365" s="136" t="s">
        <v>197</v>
      </c>
      <c r="C365" s="141" t="s">
        <v>1981</v>
      </c>
      <c r="D365" s="140"/>
      <c r="E365" s="105"/>
      <c r="F365" s="106"/>
      <c r="G365" s="106"/>
    </row>
    <row r="366" spans="1:7" s="107" customFormat="1" ht="255" hidden="1" outlineLevel="1">
      <c r="A366" s="96" t="str">
        <f>""&amp;B364&amp;"."&amp;B366&amp;""</f>
        <v>A.1.1.3.5.S.1.1</v>
      </c>
      <c r="B366" s="136" t="s">
        <v>217</v>
      </c>
      <c r="C366" s="192" t="s">
        <v>2022</v>
      </c>
      <c r="D366" s="140" t="s">
        <v>91</v>
      </c>
      <c r="E366" s="105">
        <v>1</v>
      </c>
      <c r="F366" s="106"/>
      <c r="G366" s="106">
        <f aca="true" t="shared" si="104" ref="G366">E366*F366</f>
        <v>0</v>
      </c>
    </row>
    <row r="367" spans="1:7" s="107" customFormat="1" ht="76.5" hidden="1" outlineLevel="1">
      <c r="A367" s="96" t="str">
        <f>""&amp;B364&amp;"."&amp;B367&amp;""</f>
        <v>A.1.1.3.5.S.2</v>
      </c>
      <c r="B367" s="136" t="s">
        <v>198</v>
      </c>
      <c r="C367" s="141" t="s">
        <v>1946</v>
      </c>
      <c r="D367" s="140"/>
      <c r="E367" s="105"/>
      <c r="F367" s="106"/>
      <c r="G367" s="106"/>
    </row>
    <row r="368" spans="1:7" s="107" customFormat="1" ht="102" hidden="1" outlineLevel="1">
      <c r="A368" s="96" t="str">
        <f>""&amp;B364&amp;"."&amp;B368&amp;""</f>
        <v>A.1.1.3.5.S.2.1</v>
      </c>
      <c r="B368" s="136" t="s">
        <v>219</v>
      </c>
      <c r="C368" s="192" t="s">
        <v>1947</v>
      </c>
      <c r="D368" s="140" t="s">
        <v>91</v>
      </c>
      <c r="E368" s="105">
        <v>2</v>
      </c>
      <c r="F368" s="106"/>
      <c r="G368" s="106">
        <f aca="true" t="shared" si="105" ref="G368">E368*F368</f>
        <v>0</v>
      </c>
    </row>
    <row r="369" spans="1:7" s="95" customFormat="1" ht="15" collapsed="1">
      <c r="A369" s="88" t="str">
        <f aca="true" t="shared" si="106" ref="A369">B369</f>
        <v>A.1.1.3.6</v>
      </c>
      <c r="B369" s="89" t="s">
        <v>259</v>
      </c>
      <c r="C369" s="160" t="s">
        <v>111</v>
      </c>
      <c r="D369" s="91"/>
      <c r="E369" s="92"/>
      <c r="F369" s="93"/>
      <c r="G369" s="94"/>
    </row>
    <row r="370" spans="1:7" s="107" customFormat="1" ht="191.25" hidden="1" outlineLevel="1">
      <c r="A370" s="96" t="str">
        <f>""&amp;B369&amp;"."&amp;B370&amp;""</f>
        <v>A.1.1.3.6.S.1</v>
      </c>
      <c r="B370" s="136" t="s">
        <v>197</v>
      </c>
      <c r="C370" s="141" t="s">
        <v>1980</v>
      </c>
      <c r="D370" s="140"/>
      <c r="E370" s="105"/>
      <c r="F370" s="106"/>
      <c r="G370" s="106"/>
    </row>
    <row r="371" spans="1:7" s="107" customFormat="1" ht="267.75" hidden="1" outlineLevel="1">
      <c r="A371" s="96" t="str">
        <f>""&amp;B369&amp;"."&amp;B371&amp;""</f>
        <v>A.1.1.3.6.S.1.1</v>
      </c>
      <c r="B371" s="136" t="s">
        <v>217</v>
      </c>
      <c r="C371" s="192" t="s">
        <v>2023</v>
      </c>
      <c r="D371" s="140" t="s">
        <v>91</v>
      </c>
      <c r="E371" s="105">
        <v>1</v>
      </c>
      <c r="F371" s="106"/>
      <c r="G371" s="106">
        <f aca="true" t="shared" si="107" ref="G371">E371*F371</f>
        <v>0</v>
      </c>
    </row>
    <row r="372" spans="1:7" s="107" customFormat="1" ht="102" hidden="1" outlineLevel="1">
      <c r="A372" s="96" t="str">
        <f>""&amp;B369&amp;"."&amp;B372&amp;""</f>
        <v>A.1.1.3.6.S.2</v>
      </c>
      <c r="B372" s="136" t="s">
        <v>198</v>
      </c>
      <c r="C372" s="193" t="s">
        <v>1839</v>
      </c>
      <c r="D372" s="140"/>
      <c r="E372" s="105"/>
      <c r="F372" s="106"/>
      <c r="G372" s="106"/>
    </row>
    <row r="373" spans="1:7" s="107" customFormat="1" ht="102" hidden="1" outlineLevel="1">
      <c r="A373" s="96" t="str">
        <f>""&amp;B369&amp;"."&amp;B373&amp;""</f>
        <v>A.1.1.3.6.S.2.1</v>
      </c>
      <c r="B373" s="136" t="s">
        <v>219</v>
      </c>
      <c r="C373" s="192" t="s">
        <v>1947</v>
      </c>
      <c r="D373" s="140" t="s">
        <v>91</v>
      </c>
      <c r="E373" s="105">
        <v>2</v>
      </c>
      <c r="F373" s="106"/>
      <c r="G373" s="106">
        <f aca="true" t="shared" si="108" ref="G373">E373*F373</f>
        <v>0</v>
      </c>
    </row>
    <row r="374" spans="1:7" s="95" customFormat="1" ht="15" collapsed="1">
      <c r="A374" s="88" t="str">
        <f aca="true" t="shared" si="109" ref="A374">B374</f>
        <v>A.1.1.3.7</v>
      </c>
      <c r="B374" s="89" t="s">
        <v>260</v>
      </c>
      <c r="C374" s="90" t="s">
        <v>21</v>
      </c>
      <c r="D374" s="91"/>
      <c r="E374" s="92"/>
      <c r="F374" s="93"/>
      <c r="G374" s="94"/>
    </row>
    <row r="375" spans="1:7" s="107" customFormat="1" ht="51" hidden="1" outlineLevel="1">
      <c r="A375" s="96" t="str">
        <f>""&amp;B374&amp;"."&amp;B375&amp;""</f>
        <v>A.1.1.3.7.S.1</v>
      </c>
      <c r="B375" s="136" t="s">
        <v>197</v>
      </c>
      <c r="C375" s="141" t="s">
        <v>110</v>
      </c>
      <c r="D375" s="140" t="s">
        <v>91</v>
      </c>
      <c r="E375" s="105">
        <v>1</v>
      </c>
      <c r="F375" s="106"/>
      <c r="G375" s="106">
        <f aca="true" t="shared" si="110" ref="G375:G378">E375*F375</f>
        <v>0</v>
      </c>
    </row>
    <row r="376" spans="1:7" s="107" customFormat="1" ht="153" hidden="1" outlineLevel="1">
      <c r="A376" s="96" t="str">
        <f>""&amp;B374&amp;"."&amp;B376&amp;""</f>
        <v>A.1.1.3.7.S.2</v>
      </c>
      <c r="B376" s="136" t="s">
        <v>198</v>
      </c>
      <c r="C376" s="141" t="s">
        <v>176</v>
      </c>
      <c r="D376" s="140" t="s">
        <v>91</v>
      </c>
      <c r="E376" s="105">
        <v>1</v>
      </c>
      <c r="F376" s="106"/>
      <c r="G376" s="106">
        <f t="shared" si="110"/>
        <v>0</v>
      </c>
    </row>
    <row r="377" spans="1:7" s="107" customFormat="1" ht="114.75" hidden="1" outlineLevel="1">
      <c r="A377" s="96" t="str">
        <f>""&amp;B374&amp;"."&amp;B377&amp;""</f>
        <v>A.1.1.3.7.S.3</v>
      </c>
      <c r="B377" s="136" t="s">
        <v>199</v>
      </c>
      <c r="C377" s="383" t="s">
        <v>2013</v>
      </c>
      <c r="D377" s="140" t="s">
        <v>90</v>
      </c>
      <c r="E377" s="105">
        <v>1</v>
      </c>
      <c r="F377" s="106"/>
      <c r="G377" s="106">
        <f t="shared" si="110"/>
        <v>0</v>
      </c>
    </row>
    <row r="378" spans="1:7" s="107" customFormat="1" ht="102" hidden="1" outlineLevel="1">
      <c r="A378" s="152" t="str">
        <f>""&amp;B374&amp;"."&amp;B378&amp;""</f>
        <v>A.1.1.3.7.S.4</v>
      </c>
      <c r="B378" s="153" t="s">
        <v>200</v>
      </c>
      <c r="C378" s="192" t="s">
        <v>1361</v>
      </c>
      <c r="D378" s="194" t="s">
        <v>91</v>
      </c>
      <c r="E378" s="156">
        <v>1</v>
      </c>
      <c r="F378" s="157"/>
      <c r="G378" s="157">
        <f t="shared" si="110"/>
        <v>0</v>
      </c>
    </row>
    <row r="379" spans="1:7" s="87" customFormat="1" ht="15" collapsed="1">
      <c r="A379" s="80" t="str">
        <f aca="true" t="shared" si="111" ref="A379:A380">B379</f>
        <v>A.1.1.4</v>
      </c>
      <c r="B379" s="81" t="s">
        <v>834</v>
      </c>
      <c r="C379" s="82" t="s">
        <v>128</v>
      </c>
      <c r="D379" s="186"/>
      <c r="E379" s="84"/>
      <c r="F379" s="85"/>
      <c r="G379" s="86"/>
    </row>
    <row r="380" spans="1:7" s="95" customFormat="1" ht="15">
      <c r="A380" s="88" t="str">
        <f t="shared" si="111"/>
        <v>A.1.1.4.1</v>
      </c>
      <c r="B380" s="89" t="s">
        <v>835</v>
      </c>
      <c r="C380" s="90" t="s">
        <v>18</v>
      </c>
      <c r="D380" s="91"/>
      <c r="E380" s="122"/>
      <c r="F380" s="123"/>
      <c r="G380" s="94"/>
    </row>
    <row r="381" spans="1:7" s="107" customFormat="1" ht="178.5" hidden="1" outlineLevel="1">
      <c r="A381" s="96" t="str">
        <f>""&amp;$B$380&amp;"."&amp;B381&amp;""</f>
        <v>A.1.1.4.1.S.1</v>
      </c>
      <c r="B381" s="136" t="s">
        <v>197</v>
      </c>
      <c r="C381" s="113" t="str">
        <f>C41</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1" s="126" t="s">
        <v>24</v>
      </c>
      <c r="E381" s="105">
        <v>2610</v>
      </c>
      <c r="F381" s="106"/>
      <c r="G381" s="106">
        <f aca="true" t="shared" si="112" ref="G381:G389">E381*F381</f>
        <v>0</v>
      </c>
    </row>
    <row r="382" spans="1:7" s="107" customFormat="1" ht="89.25" hidden="1" outlineLevel="1">
      <c r="A382" s="96" t="str">
        <f aca="true" t="shared" si="113" ref="A382:A404">""&amp;$B$380&amp;"."&amp;B382&amp;""</f>
        <v>A.1.1.4.1.S.2</v>
      </c>
      <c r="B382" s="136" t="s">
        <v>198</v>
      </c>
      <c r="C382" s="113" t="str">
        <f>C42</f>
        <v>Strojno-ručni iskop rova pod utjecajem mora - ispod kote +/- 0,00 m n.m, bez obzira na kategoriju terena i neovisno o dubini iskopa. Uključeno crpljenje površinske i morske vode i razupiranje rova za zaštitu od obrušavanja, sa svim potrebnim radom i materijalom za radove pod morem.
Ostali opis kao stavka iskopa rova.
Obračun po m³ iskopanog materijala u sraslom stanju.</v>
      </c>
      <c r="D382" s="126" t="s">
        <v>24</v>
      </c>
      <c r="E382" s="105">
        <v>22</v>
      </c>
      <c r="F382" s="106"/>
      <c r="G382" s="106">
        <f t="shared" si="112"/>
        <v>0</v>
      </c>
    </row>
    <row r="383" spans="1:7" s="107" customFormat="1" ht="191.25" hidden="1" outlineLevel="1">
      <c r="A383" s="96" t="str">
        <f t="shared" si="113"/>
        <v>A.1.1.4.1.S.3</v>
      </c>
      <c r="B383" s="136" t="s">
        <v>199</v>
      </c>
      <c r="C383" s="113" t="str">
        <f>C43</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3" s="126" t="s">
        <v>24</v>
      </c>
      <c r="E383" s="105">
        <v>225</v>
      </c>
      <c r="F383" s="106"/>
      <c r="G383" s="106">
        <f t="shared" si="112"/>
        <v>0</v>
      </c>
    </row>
    <row r="384" spans="1:7" s="107" customFormat="1" ht="89.25" hidden="1" outlineLevel="1">
      <c r="A384" s="96" t="str">
        <f t="shared" si="113"/>
        <v>A.1.1.4.1.S.4</v>
      </c>
      <c r="B384" s="136" t="s">
        <v>200</v>
      </c>
      <c r="C384" s="113" t="s">
        <v>836</v>
      </c>
      <c r="D384" s="126" t="s">
        <v>24</v>
      </c>
      <c r="E384" s="105">
        <v>300</v>
      </c>
      <c r="F384" s="106"/>
      <c r="G384" s="106">
        <f t="shared" si="112"/>
        <v>0</v>
      </c>
    </row>
    <row r="385" spans="1:7" s="107" customFormat="1" ht="51" hidden="1" outlineLevel="1">
      <c r="A385" s="96" t="str">
        <f t="shared" si="113"/>
        <v>A.1.1.4.1.S.5</v>
      </c>
      <c r="B385" s="136" t="s">
        <v>204</v>
      </c>
      <c r="C385" s="113" t="str">
        <f>C51</f>
        <v>Nabava, doprema i ugradnja u rov pijeska frakcije 0-8 mm kao podloga cijevi. Jedinična cijena stavke uključuje sav potreban rad, materijal i transporte za kompletnu izvedbu stavke.
Obračun po m³ ugrađenog pijeska u zbijenom stanju.</v>
      </c>
      <c r="D385" s="126" t="s">
        <v>24</v>
      </c>
      <c r="E385" s="105">
        <v>200</v>
      </c>
      <c r="F385" s="106"/>
      <c r="G385" s="106">
        <f t="shared" si="112"/>
        <v>0</v>
      </c>
    </row>
    <row r="386" spans="1:7" s="107" customFormat="1" ht="51" hidden="1" outlineLevel="1">
      <c r="A386" s="96" t="str">
        <f t="shared" si="113"/>
        <v>A.1.1.4.1.S.6</v>
      </c>
      <c r="B386" s="136" t="s">
        <v>205</v>
      </c>
      <c r="C386" s="113" t="str">
        <f>C52</f>
        <v>Nabava, doprema i ugradnja u rov pijeska 0-8 mm koji se ugrađuje kao obloga i zaštita cijevi bočno i iznad tjemena cijevi, prema detalju rova.
Obračun po m³ ugrađenog pijeska u zbijenom stanju.</v>
      </c>
      <c r="D386" s="126" t="s">
        <v>24</v>
      </c>
      <c r="E386" s="105">
        <v>900</v>
      </c>
      <c r="F386" s="106"/>
      <c r="G386" s="106">
        <f t="shared" si="112"/>
        <v>0</v>
      </c>
    </row>
    <row r="387" spans="1:7" s="107" customFormat="1" ht="63.75" hidden="1" outlineLevel="1">
      <c r="A387" s="96" t="str">
        <f t="shared" si="113"/>
        <v>A.1.1.4.1.S.7</v>
      </c>
      <c r="B387" s="136" t="s">
        <v>206</v>
      </c>
      <c r="C387" s="113" t="str">
        <f>C53</f>
        <v>Nabava, doprema i ugradnja pijeska frakcije 4-8 mm za polaganje u rov kao podloga cijevi, na mjestima koja su pod utjecajem mora. Jedinična cijena stavke uključuje sav potreban rad, materijal i transporte za kompletnu izvedbu stavke.
Obračun po m³ ugrađenog pijeska u zbijenom stanju.</v>
      </c>
      <c r="D387" s="126" t="s">
        <v>24</v>
      </c>
      <c r="E387" s="105">
        <v>10</v>
      </c>
      <c r="F387" s="106"/>
      <c r="G387" s="106">
        <f t="shared" si="112"/>
        <v>0</v>
      </c>
    </row>
    <row r="388" spans="1:7" s="107" customFormat="1" ht="63.75" hidden="1" outlineLevel="1">
      <c r="A388" s="96" t="str">
        <f t="shared" si="113"/>
        <v>A.1.1.4.1.S.8</v>
      </c>
      <c r="B388" s="136" t="s">
        <v>207</v>
      </c>
      <c r="C388" s="113" t="str">
        <f>C54</f>
        <v>Nabava, doprema i ugradnja kamenog materijala frakcije 4-16 mm za polaganje u rov kao podloga cijevi, na mjestima koja su pod utjecajem mora. Jedinična cijena stavke uključuje sav potreban rad, materijal i transporte za kompletnu izvedbu stavke.
Obračun po m³ ugrađenog materijala u zbijenom stanju.</v>
      </c>
      <c r="D388" s="126" t="s">
        <v>24</v>
      </c>
      <c r="E388" s="105">
        <v>33</v>
      </c>
      <c r="F388" s="106"/>
      <c r="G388" s="106">
        <f t="shared" si="112"/>
        <v>0</v>
      </c>
    </row>
    <row r="389" spans="1:7" s="107" customFormat="1" ht="63.75" hidden="1" outlineLevel="1">
      <c r="A389" s="96" t="str">
        <f t="shared" si="113"/>
        <v>A.1.1.4.1.S.9</v>
      </c>
      <c r="B389" s="136" t="s">
        <v>208</v>
      </c>
      <c r="C389" s="113" t="str">
        <f>C56</f>
        <v>Nabava, doprema i ugradnja kamenog materijala frakcije 16-32 mm kao podloga ispod betonskih građevina. Jedinična cijena stavke uključuje sav potreban rad, materijal i transporte za kompletnu izvedbu stavke.
Obračun po m³ ugrađenog materijala u zbijenom stanju.</v>
      </c>
      <c r="D389" s="126" t="s">
        <v>24</v>
      </c>
      <c r="E389" s="105">
        <v>7.5</v>
      </c>
      <c r="F389" s="106"/>
      <c r="G389" s="106">
        <f t="shared" si="112"/>
        <v>0</v>
      </c>
    </row>
    <row r="390" spans="1:7" s="107" customFormat="1" ht="89.25" hidden="1" outlineLevel="1">
      <c r="A390" s="96" t="str">
        <f t="shared" si="113"/>
        <v>A.1.1.4.1.S.10</v>
      </c>
      <c r="B390" s="136" t="s">
        <v>209</v>
      </c>
      <c r="C390" s="113" t="str">
        <f>C58</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90" s="126"/>
      <c r="E390" s="105"/>
      <c r="F390" s="106"/>
      <c r="G390" s="106"/>
    </row>
    <row r="391" spans="1:7" s="107" customFormat="1" ht="15" hidden="1" outlineLevel="1">
      <c r="A391" s="96" t="str">
        <f t="shared" si="113"/>
        <v>A.1.1.4.1.S.10.1</v>
      </c>
      <c r="B391" s="136" t="s">
        <v>329</v>
      </c>
      <c r="C391" s="113" t="str">
        <f>C59</f>
        <v>Zamjenski materijal zbijenosti sloja min. Me = 40 MN/m²</v>
      </c>
      <c r="D391" s="126" t="s">
        <v>24</v>
      </c>
      <c r="E391" s="105">
        <v>1010</v>
      </c>
      <c r="F391" s="106"/>
      <c r="G391" s="106">
        <f aca="true" t="shared" si="114" ref="G391">E391*F391</f>
        <v>0</v>
      </c>
    </row>
    <row r="392" spans="1:7" s="107" customFormat="1" ht="114.75" hidden="1" outlineLevel="1">
      <c r="A392" s="96" t="str">
        <f t="shared" si="113"/>
        <v>A.1.1.4.1.S.11</v>
      </c>
      <c r="B392" s="136" t="s">
        <v>210</v>
      </c>
      <c r="C392" s="113" t="str">
        <f>C62</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92" s="126"/>
      <c r="E392" s="105"/>
      <c r="F392" s="106"/>
      <c r="G392" s="106"/>
    </row>
    <row r="393" spans="1:7" s="107" customFormat="1" ht="15" hidden="1" outlineLevel="1">
      <c r="A393" s="96" t="str">
        <f t="shared" si="113"/>
        <v>A.1.1.4.1.S.11.1</v>
      </c>
      <c r="B393" s="136" t="s">
        <v>315</v>
      </c>
      <c r="C393" s="113" t="str">
        <f>C63</f>
        <v>Tampon zbijenosti sloja min. Me = 80 MN/m²</v>
      </c>
      <c r="D393" s="126" t="s">
        <v>24</v>
      </c>
      <c r="E393" s="105">
        <v>455</v>
      </c>
      <c r="F393" s="106"/>
      <c r="G393" s="106">
        <f aca="true" t="shared" si="115" ref="G393:G395">E393*F393</f>
        <v>0</v>
      </c>
    </row>
    <row r="394" spans="1:7" s="107" customFormat="1" ht="153" hidden="1" outlineLevel="1">
      <c r="A394" s="96" t="str">
        <f t="shared" si="113"/>
        <v>A.1.1.4.1.S.12</v>
      </c>
      <c r="B394" s="136" t="s">
        <v>211</v>
      </c>
      <c r="C394" s="113" t="str">
        <f>C69</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94" s="126" t="s">
        <v>24</v>
      </c>
      <c r="E394" s="105">
        <f>E381+E382+E383+E384</f>
        <v>3157</v>
      </c>
      <c r="F394" s="129"/>
      <c r="G394" s="106">
        <f t="shared" si="115"/>
        <v>0</v>
      </c>
    </row>
    <row r="395" spans="1:7" s="107" customFormat="1" ht="89.25" hidden="1" outlineLevel="1">
      <c r="A395" s="96" t="str">
        <f t="shared" si="113"/>
        <v>A.1.1.4.1.S.13</v>
      </c>
      <c r="B395" s="136" t="s">
        <v>212</v>
      </c>
      <c r="C395" s="103" t="s">
        <v>308</v>
      </c>
      <c r="D395" s="104" t="s">
        <v>90</v>
      </c>
      <c r="E395" s="105">
        <v>12</v>
      </c>
      <c r="F395" s="106"/>
      <c r="G395" s="106">
        <f t="shared" si="115"/>
        <v>0</v>
      </c>
    </row>
    <row r="396" spans="1:7" s="107" customFormat="1" ht="114.75" hidden="1" outlineLevel="1">
      <c r="A396" s="96" t="str">
        <f t="shared" si="113"/>
        <v>A.1.1.4.1.S.14</v>
      </c>
      <c r="B396" s="136" t="s">
        <v>213</v>
      </c>
      <c r="C396" s="103" t="s">
        <v>310</v>
      </c>
      <c r="D396" s="104"/>
      <c r="E396" s="105">
        <f>SUM(E397:E403)</f>
        <v>2607</v>
      </c>
      <c r="F396" s="106"/>
      <c r="G396" s="106"/>
    </row>
    <row r="397" spans="1:7" s="107" customFormat="1" ht="15" hidden="1" outlineLevel="1">
      <c r="A397" s="96" t="str">
        <f t="shared" si="113"/>
        <v>A.1.1.4.1.S.14.1</v>
      </c>
      <c r="B397" s="136" t="s">
        <v>420</v>
      </c>
      <c r="C397" s="103" t="s">
        <v>539</v>
      </c>
      <c r="D397" s="104" t="s">
        <v>22</v>
      </c>
      <c r="E397" s="105">
        <v>75</v>
      </c>
      <c r="F397" s="106"/>
      <c r="G397" s="106">
        <f aca="true" t="shared" si="116" ref="G397:G404">E397*F397</f>
        <v>0</v>
      </c>
    </row>
    <row r="398" spans="1:7" s="107" customFormat="1" ht="15" hidden="1" outlineLevel="1">
      <c r="A398" s="96" t="str">
        <f t="shared" si="113"/>
        <v>A.1.1.4.1.S.14.2</v>
      </c>
      <c r="B398" s="136" t="s">
        <v>421</v>
      </c>
      <c r="C398" s="103" t="s">
        <v>538</v>
      </c>
      <c r="D398" s="104" t="s">
        <v>22</v>
      </c>
      <c r="E398" s="105">
        <v>475</v>
      </c>
      <c r="F398" s="106"/>
      <c r="G398" s="106">
        <f t="shared" si="116"/>
        <v>0</v>
      </c>
    </row>
    <row r="399" spans="1:7" s="107" customFormat="1" ht="15" hidden="1" outlineLevel="1">
      <c r="A399" s="96" t="str">
        <f t="shared" si="113"/>
        <v>A.1.1.4.1.S.14.3</v>
      </c>
      <c r="B399" s="136" t="s">
        <v>447</v>
      </c>
      <c r="C399" s="103" t="s">
        <v>837</v>
      </c>
      <c r="D399" s="104" t="s">
        <v>22</v>
      </c>
      <c r="E399" s="105">
        <v>567</v>
      </c>
      <c r="F399" s="106"/>
      <c r="G399" s="106">
        <f t="shared" si="116"/>
        <v>0</v>
      </c>
    </row>
    <row r="400" spans="1:7" s="107" customFormat="1" ht="15" hidden="1" outlineLevel="1">
      <c r="A400" s="96" t="str">
        <f t="shared" si="113"/>
        <v>A.1.1.4.1.S.14.4</v>
      </c>
      <c r="B400" s="136" t="s">
        <v>448</v>
      </c>
      <c r="C400" s="103" t="s">
        <v>838</v>
      </c>
      <c r="D400" s="104" t="s">
        <v>22</v>
      </c>
      <c r="E400" s="105">
        <v>45</v>
      </c>
      <c r="F400" s="106"/>
      <c r="G400" s="106">
        <f t="shared" si="116"/>
        <v>0</v>
      </c>
    </row>
    <row r="401" spans="1:7" s="107" customFormat="1" ht="15" hidden="1" outlineLevel="1">
      <c r="A401" s="96" t="str">
        <f t="shared" si="113"/>
        <v>A.1.1.4.1.S.14.5</v>
      </c>
      <c r="B401" s="136" t="s">
        <v>449</v>
      </c>
      <c r="C401" s="103" t="s">
        <v>839</v>
      </c>
      <c r="D401" s="104" t="s">
        <v>22</v>
      </c>
      <c r="E401" s="105">
        <v>455</v>
      </c>
      <c r="F401" s="106"/>
      <c r="G401" s="106">
        <f t="shared" si="116"/>
        <v>0</v>
      </c>
    </row>
    <row r="402" spans="1:7" s="107" customFormat="1" ht="15" hidden="1" outlineLevel="1">
      <c r="A402" s="96" t="str">
        <f t="shared" si="113"/>
        <v>A.1.1.4.1.S.14.6</v>
      </c>
      <c r="B402" s="136" t="s">
        <v>840</v>
      </c>
      <c r="C402" s="103" t="s">
        <v>841</v>
      </c>
      <c r="D402" s="104" t="s">
        <v>22</v>
      </c>
      <c r="E402" s="105">
        <v>930</v>
      </c>
      <c r="F402" s="106"/>
      <c r="G402" s="106">
        <f t="shared" si="116"/>
        <v>0</v>
      </c>
    </row>
    <row r="403" spans="1:7" s="107" customFormat="1" ht="15" hidden="1" outlineLevel="1">
      <c r="A403" s="96" t="str">
        <f t="shared" si="113"/>
        <v>A.1.1.4.1.S.14.7</v>
      </c>
      <c r="B403" s="136" t="s">
        <v>842</v>
      </c>
      <c r="C403" s="103" t="s">
        <v>843</v>
      </c>
      <c r="D403" s="104" t="s">
        <v>22</v>
      </c>
      <c r="E403" s="105">
        <v>60</v>
      </c>
      <c r="F403" s="106"/>
      <c r="G403" s="106">
        <f t="shared" si="116"/>
        <v>0</v>
      </c>
    </row>
    <row r="404" spans="1:7" s="107" customFormat="1" ht="216.75" hidden="1" outlineLevel="1">
      <c r="A404" s="96" t="str">
        <f t="shared" si="113"/>
        <v>A.1.1.4.1.S.15</v>
      </c>
      <c r="B404" s="136" t="s">
        <v>214</v>
      </c>
      <c r="C404" s="103" t="s">
        <v>1958</v>
      </c>
      <c r="D404" s="104" t="s">
        <v>90</v>
      </c>
      <c r="E404" s="105">
        <v>110</v>
      </c>
      <c r="F404" s="106"/>
      <c r="G404" s="106">
        <f t="shared" si="116"/>
        <v>0</v>
      </c>
    </row>
    <row r="405" spans="1:7" s="95" customFormat="1" ht="15" collapsed="1">
      <c r="A405" s="88" t="str">
        <f aca="true" t="shared" si="117" ref="A405">B405</f>
        <v>A.1.1.4.2</v>
      </c>
      <c r="B405" s="89" t="s">
        <v>844</v>
      </c>
      <c r="C405" s="90" t="s">
        <v>19</v>
      </c>
      <c r="D405" s="91"/>
      <c r="E405" s="92"/>
      <c r="F405" s="93"/>
      <c r="G405" s="94"/>
    </row>
    <row r="406" spans="1:7" s="107" customFormat="1" ht="242.25" hidden="1" outlineLevel="1">
      <c r="A406" s="96" t="str">
        <f>""&amp;$B$405&amp;"."&amp;B406&amp;""</f>
        <v>A.1.1.4.2.S.1</v>
      </c>
      <c r="B406" s="136" t="s">
        <v>197</v>
      </c>
      <c r="C406" s="407" t="s">
        <v>1741</v>
      </c>
      <c r="D406" s="131"/>
      <c r="E406" s="130"/>
      <c r="F406" s="130"/>
      <c r="G406" s="106"/>
    </row>
    <row r="407" spans="1:7" s="107" customFormat="1" ht="15" hidden="1" outlineLevel="1">
      <c r="A407" s="96" t="str">
        <f aca="true" t="shared" si="118" ref="A407:A419">""&amp;$B$405&amp;"."&amp;B407&amp;""</f>
        <v>A.1.1.4.2.S.1.1</v>
      </c>
      <c r="B407" s="124" t="s">
        <v>217</v>
      </c>
      <c r="C407" s="118" t="s">
        <v>462</v>
      </c>
      <c r="D407" s="117"/>
      <c r="E407" s="130"/>
      <c r="F407" s="106"/>
      <c r="G407" s="106"/>
    </row>
    <row r="408" spans="1:7" s="107" customFormat="1" ht="38.25" hidden="1" outlineLevel="1">
      <c r="A408" s="96" t="str">
        <f t="shared" si="118"/>
        <v>A.1.1.4.2.S.1.1.1</v>
      </c>
      <c r="B408" s="124" t="s">
        <v>228</v>
      </c>
      <c r="C408" s="110" t="s">
        <v>845</v>
      </c>
      <c r="D408" s="117" t="s">
        <v>90</v>
      </c>
      <c r="E408" s="105">
        <v>1</v>
      </c>
      <c r="F408" s="106"/>
      <c r="G408" s="106">
        <f aca="true" t="shared" si="119" ref="G408:G411">E408*F408</f>
        <v>0</v>
      </c>
    </row>
    <row r="409" spans="1:7" s="107" customFormat="1" ht="38.25" hidden="1" outlineLevel="1">
      <c r="A409" s="96" t="str">
        <f t="shared" si="118"/>
        <v>A.1.1.4.2.S.1.1.2</v>
      </c>
      <c r="B409" s="124" t="s">
        <v>229</v>
      </c>
      <c r="C409" s="110" t="s">
        <v>846</v>
      </c>
      <c r="D409" s="117" t="s">
        <v>90</v>
      </c>
      <c r="E409" s="105">
        <v>3</v>
      </c>
      <c r="F409" s="106"/>
      <c r="G409" s="106">
        <f t="shared" si="119"/>
        <v>0</v>
      </c>
    </row>
    <row r="410" spans="1:7" s="107" customFormat="1" ht="38.25" hidden="1" outlineLevel="1">
      <c r="A410" s="96" t="str">
        <f t="shared" si="118"/>
        <v>A.1.1.4.2.S.1.1.3</v>
      </c>
      <c r="B410" s="124" t="s">
        <v>230</v>
      </c>
      <c r="C410" s="110" t="s">
        <v>847</v>
      </c>
      <c r="D410" s="117" t="s">
        <v>90</v>
      </c>
      <c r="E410" s="105">
        <v>8</v>
      </c>
      <c r="F410" s="106"/>
      <c r="G410" s="106">
        <f t="shared" si="119"/>
        <v>0</v>
      </c>
    </row>
    <row r="411" spans="1:7" s="107" customFormat="1" ht="38.25" hidden="1" outlineLevel="1">
      <c r="A411" s="96" t="str">
        <f t="shared" si="118"/>
        <v>A.1.1.4.2.S.1.1.4</v>
      </c>
      <c r="B411" s="124" t="s">
        <v>432</v>
      </c>
      <c r="C411" s="110" t="s">
        <v>848</v>
      </c>
      <c r="D411" s="117" t="s">
        <v>90</v>
      </c>
      <c r="E411" s="105">
        <v>5</v>
      </c>
      <c r="F411" s="106"/>
      <c r="G411" s="106">
        <f t="shared" si="119"/>
        <v>0</v>
      </c>
    </row>
    <row r="412" spans="1:7" s="107" customFormat="1" ht="25.5" hidden="1" outlineLevel="1">
      <c r="A412" s="96" t="str">
        <f t="shared" si="118"/>
        <v>A.1.1.4.2.S.1.2</v>
      </c>
      <c r="B412" s="124" t="s">
        <v>218</v>
      </c>
      <c r="C412" s="118" t="s">
        <v>461</v>
      </c>
      <c r="D412" s="117"/>
      <c r="E412" s="130"/>
      <c r="F412" s="106"/>
      <c r="G412" s="106"/>
    </row>
    <row r="413" spans="1:7" s="107" customFormat="1" ht="38.25" hidden="1" outlineLevel="1">
      <c r="A413" s="96" t="str">
        <f t="shared" si="118"/>
        <v>A.1.1.4.2.S.1.1.3</v>
      </c>
      <c r="B413" s="124" t="s">
        <v>230</v>
      </c>
      <c r="C413" s="110" t="s">
        <v>845</v>
      </c>
      <c r="D413" s="117" t="s">
        <v>90</v>
      </c>
      <c r="E413" s="105">
        <v>1</v>
      </c>
      <c r="F413" s="106"/>
      <c r="G413" s="106">
        <f aca="true" t="shared" si="120" ref="G413">E413*F413</f>
        <v>0</v>
      </c>
    </row>
    <row r="414" spans="1:7" s="107" customFormat="1" ht="76.5" hidden="1" outlineLevel="1">
      <c r="A414" s="96" t="str">
        <f t="shared" si="118"/>
        <v>A.1.1.4.2.S.2</v>
      </c>
      <c r="B414" s="124" t="s">
        <v>198</v>
      </c>
      <c r="C414" s="110" t="str">
        <f>C77</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414" s="111"/>
      <c r="E414" s="105"/>
      <c r="F414" s="106"/>
      <c r="G414" s="106"/>
    </row>
    <row r="415" spans="1:7" s="107" customFormat="1" ht="15" hidden="1" outlineLevel="1">
      <c r="A415" s="96" t="str">
        <f t="shared" si="118"/>
        <v>A.1.1.4.2.S.2.1</v>
      </c>
      <c r="B415" s="124" t="s">
        <v>219</v>
      </c>
      <c r="C415" s="110" t="s">
        <v>307</v>
      </c>
      <c r="D415" s="117" t="s">
        <v>90</v>
      </c>
      <c r="E415" s="105">
        <v>18</v>
      </c>
      <c r="F415" s="106"/>
      <c r="G415" s="106">
        <f aca="true" t="shared" si="121" ref="G415">E415*F415</f>
        <v>0</v>
      </c>
    </row>
    <row r="416" spans="1:7" s="107" customFormat="1" ht="38.25" hidden="1" outlineLevel="1">
      <c r="A416" s="96" t="str">
        <f t="shared" si="118"/>
        <v>A.1.1.4.2.S.3</v>
      </c>
      <c r="B416" s="124" t="s">
        <v>199</v>
      </c>
      <c r="C416" s="118" t="str">
        <f>C80</f>
        <v xml:space="preserve">Nabava i doprema materijala te izrada podložnog betona C16/20, X0, debljine 10 cm ispod betonskih okana.
Obračun po m³. </v>
      </c>
      <c r="D416" s="131" t="s">
        <v>24</v>
      </c>
      <c r="E416" s="105">
        <v>5</v>
      </c>
      <c r="F416" s="106"/>
      <c r="G416" s="106">
        <f>E416*F416</f>
        <v>0</v>
      </c>
    </row>
    <row r="417" spans="1:7" s="107" customFormat="1" ht="51" hidden="1" outlineLevel="1">
      <c r="A417" s="96" t="str">
        <f t="shared" si="118"/>
        <v>A.1.1.4.2.S.4</v>
      </c>
      <c r="B417" s="124" t="s">
        <v>200</v>
      </c>
      <c r="C417" s="125" t="str">
        <f>C81</f>
        <v>Nabava i doprema materijala te izrada betonske podloge na dnu rova betonom C16/20 debljine 15 cm kao podloga za postavu cjevovoda.
Obračun po m³.</v>
      </c>
      <c r="D417" s="131" t="s">
        <v>24</v>
      </c>
      <c r="E417" s="105">
        <v>10</v>
      </c>
      <c r="F417" s="106"/>
      <c r="G417" s="106">
        <f aca="true" t="shared" si="122" ref="G417:G424">E417*F417</f>
        <v>0</v>
      </c>
    </row>
    <row r="418" spans="1:7" s="107" customFormat="1" ht="89.25" hidden="1" outlineLevel="1">
      <c r="A418" s="96" t="str">
        <f t="shared" si="118"/>
        <v>A.1.1.4.2.S.5</v>
      </c>
      <c r="B418" s="124" t="s">
        <v>204</v>
      </c>
      <c r="C418" s="125" t="str">
        <f>C82</f>
        <v>Nabava i doprema materijala te izrada betonske posteljice i betonske zaštite cijevi vodonepropusnim betonom C20/25 na cjevovodima pod utjecajem mora. Najprije izvesti posteljicu, na koju se polaže cijev, zatim pažljivo izvesti bočnu zaštitu cijevi. Jedinična cijena stavke uključuje sav potreban rad i strojeve za kompletnu izvedbu.
Obračun po m³ ugrađenog betona.</v>
      </c>
      <c r="D418" s="131" t="s">
        <v>24</v>
      </c>
      <c r="E418" s="105">
        <v>5</v>
      </c>
      <c r="F418" s="106"/>
      <c r="G418" s="106">
        <f t="shared" si="122"/>
        <v>0</v>
      </c>
    </row>
    <row r="419" spans="1:7" s="107" customFormat="1" ht="89.25" hidden="1" outlineLevel="1">
      <c r="A419" s="96" t="str">
        <f t="shared" si="118"/>
        <v>A.1.1.4.2.S.6</v>
      </c>
      <c r="B419" s="124" t="s">
        <v>205</v>
      </c>
      <c r="C419" s="125" t="str">
        <f>C83</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419" s="131" t="s">
        <v>24</v>
      </c>
      <c r="E419" s="105">
        <v>2</v>
      </c>
      <c r="F419" s="106"/>
      <c r="G419" s="106">
        <f t="shared" si="122"/>
        <v>0</v>
      </c>
    </row>
    <row r="420" spans="1:7" s="107" customFormat="1" ht="76.5" hidden="1" outlineLevel="1">
      <c r="A420" s="96" t="str">
        <f>""&amp;$B$405&amp;"."&amp;B420&amp;""</f>
        <v>A.1.1.4.2.S.7</v>
      </c>
      <c r="B420" s="124" t="s">
        <v>206</v>
      </c>
      <c r="C420" s="125" t="str">
        <f>C84</f>
        <v>Nabava i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420" s="132" t="s">
        <v>90</v>
      </c>
      <c r="E420" s="105">
        <v>62</v>
      </c>
      <c r="F420" s="106"/>
      <c r="G420" s="106">
        <f t="shared" si="122"/>
        <v>0</v>
      </c>
    </row>
    <row r="421" spans="1:7" s="107" customFormat="1" ht="76.5" hidden="1" outlineLevel="1">
      <c r="A421" s="96" t="str">
        <f>""&amp;$B$405&amp;"."&amp;B421&amp;""</f>
        <v>A.1.1.4.2.S.8</v>
      </c>
      <c r="B421" s="124" t="s">
        <v>207</v>
      </c>
      <c r="C421" s="125" t="s">
        <v>2016</v>
      </c>
      <c r="D421" s="132" t="s">
        <v>90</v>
      </c>
      <c r="E421" s="105">
        <v>18</v>
      </c>
      <c r="F421" s="106"/>
      <c r="G421" s="106">
        <f t="shared" si="122"/>
        <v>0</v>
      </c>
    </row>
    <row r="422" spans="1:7" s="107" customFormat="1" ht="89.25" hidden="1" outlineLevel="1">
      <c r="A422" s="96" t="str">
        <f>""&amp;$B$405&amp;"."&amp;B422&amp;""</f>
        <v>A.1.1.4.2.S.9</v>
      </c>
      <c r="B422" s="124" t="s">
        <v>208</v>
      </c>
      <c r="C422" s="125" t="s">
        <v>1611</v>
      </c>
      <c r="D422" s="132" t="s">
        <v>90</v>
      </c>
      <c r="E422" s="105">
        <v>23</v>
      </c>
      <c r="F422" s="106"/>
      <c r="G422" s="106">
        <f t="shared" si="122"/>
        <v>0</v>
      </c>
    </row>
    <row r="423" spans="1:7" s="107" customFormat="1" ht="76.5" hidden="1" outlineLevel="1">
      <c r="A423" s="96" t="str">
        <f>""&amp;$B$405&amp;"."&amp;B423&amp;""</f>
        <v>A.1.1.4.2.S.10</v>
      </c>
      <c r="B423" s="124" t="s">
        <v>209</v>
      </c>
      <c r="C423" s="125" t="s">
        <v>1612</v>
      </c>
      <c r="D423" s="132" t="s">
        <v>90</v>
      </c>
      <c r="E423" s="105">
        <v>30</v>
      </c>
      <c r="F423" s="106"/>
      <c r="G423" s="106">
        <f t="shared" si="122"/>
        <v>0</v>
      </c>
    </row>
    <row r="424" spans="1:7" s="107" customFormat="1" ht="63.75" hidden="1" outlineLevel="1">
      <c r="A424" s="96" t="str">
        <f>""&amp;$B$405&amp;"."&amp;B424&amp;""</f>
        <v>A.1.1.4.2.S.11</v>
      </c>
      <c r="B424" s="124" t="s">
        <v>210</v>
      </c>
      <c r="C424" s="125" t="s">
        <v>125</v>
      </c>
      <c r="D424" s="132" t="s">
        <v>90</v>
      </c>
      <c r="E424" s="105">
        <v>23</v>
      </c>
      <c r="F424" s="106"/>
      <c r="G424" s="106">
        <f t="shared" si="122"/>
        <v>0</v>
      </c>
    </row>
    <row r="425" spans="1:7" s="95" customFormat="1" ht="15" collapsed="1">
      <c r="A425" s="88" t="str">
        <f aca="true" t="shared" si="123" ref="A425">B425</f>
        <v>A.1.1.4.3</v>
      </c>
      <c r="B425" s="89" t="s">
        <v>849</v>
      </c>
      <c r="C425" s="90" t="s">
        <v>20</v>
      </c>
      <c r="D425" s="91"/>
      <c r="E425" s="122"/>
      <c r="F425" s="123"/>
      <c r="G425" s="94"/>
    </row>
    <row r="426" spans="1:7" s="107" customFormat="1" ht="127.5" hidden="1" outlineLevel="1">
      <c r="A426" s="96" t="str">
        <f aca="true" t="shared" si="124" ref="A426:A429">""&amp;$B$425&amp;"."&amp;B426&amp;""</f>
        <v>A.1.1.4.3.S.1</v>
      </c>
      <c r="B426" s="136" t="s">
        <v>197</v>
      </c>
      <c r="C426" s="110" t="str">
        <f>C114</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426" s="126"/>
      <c r="E426" s="105"/>
      <c r="F426" s="106"/>
      <c r="G426" s="106"/>
    </row>
    <row r="427" spans="1:7" s="107" customFormat="1" ht="25.5" hidden="1" outlineLevel="1">
      <c r="A427" s="96" t="str">
        <f t="shared" si="124"/>
        <v>A.1.1.4.3.S.1.1</v>
      </c>
      <c r="B427" s="136" t="s">
        <v>217</v>
      </c>
      <c r="C427" s="110" t="str">
        <f>C115</f>
        <v>Bitumenizirani nosivo-habajući sloj
AC 16 surf 50/70, debljine 5,0 cm</v>
      </c>
      <c r="D427" s="126" t="s">
        <v>25</v>
      </c>
      <c r="E427" s="105">
        <v>2035</v>
      </c>
      <c r="F427" s="106"/>
      <c r="G427" s="106">
        <f aca="true" t="shared" si="125" ref="G427">E427*F427</f>
        <v>0</v>
      </c>
    </row>
    <row r="428" spans="1:7" s="107" customFormat="1" ht="114.75" hidden="1" outlineLevel="1">
      <c r="A428" s="96" t="str">
        <f t="shared" si="124"/>
        <v>A.1.1.4.3.S.2</v>
      </c>
      <c r="B428" s="136" t="s">
        <v>198</v>
      </c>
      <c r="C428" s="110" t="str">
        <f>C116</f>
        <v>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v>
      </c>
      <c r="D428" s="126"/>
      <c r="E428" s="105"/>
      <c r="F428" s="106"/>
      <c r="G428" s="106"/>
    </row>
    <row r="429" spans="1:7" s="107" customFormat="1" ht="25.5" hidden="1" outlineLevel="1">
      <c r="A429" s="96" t="str">
        <f t="shared" si="124"/>
        <v>A.1.1.4.3.S.2.1</v>
      </c>
      <c r="B429" s="136" t="s">
        <v>219</v>
      </c>
      <c r="C429" s="110" t="str">
        <f>C117</f>
        <v>Bitumenizirani nosivo-habajući sloj
AC 8 surf 50/70, debljine 4,0 cm</v>
      </c>
      <c r="D429" s="126" t="s">
        <v>25</v>
      </c>
      <c r="E429" s="105">
        <v>110</v>
      </c>
      <c r="F429" s="106"/>
      <c r="G429" s="106">
        <f aca="true" t="shared" si="126" ref="G429">E429*F429</f>
        <v>0</v>
      </c>
    </row>
    <row r="430" spans="1:7" s="95" customFormat="1" ht="15" collapsed="1">
      <c r="A430" s="88" t="str">
        <f aca="true" t="shared" si="127" ref="A430">B430</f>
        <v>A.1.1.4.4</v>
      </c>
      <c r="B430" s="89" t="s">
        <v>850</v>
      </c>
      <c r="C430" s="90" t="s">
        <v>1681</v>
      </c>
      <c r="D430" s="91"/>
      <c r="E430" s="92"/>
      <c r="F430" s="93"/>
      <c r="G430" s="94"/>
    </row>
    <row r="431" spans="1:7" s="107" customFormat="1" ht="114.75" hidden="1" outlineLevel="1">
      <c r="A431" s="96" t="str">
        <f>""&amp;$B$430&amp;"."&amp;B431&amp;""</f>
        <v>A.1.1.4.4.S.1</v>
      </c>
      <c r="B431" s="136" t="s">
        <v>197</v>
      </c>
      <c r="C431" s="110" t="s">
        <v>1657</v>
      </c>
      <c r="D431" s="111"/>
      <c r="E431" s="105"/>
      <c r="F431" s="106"/>
      <c r="G431" s="106"/>
    </row>
    <row r="432" spans="1:7" s="107" customFormat="1" ht="15" hidden="1" outlineLevel="1">
      <c r="A432" s="96" t="str">
        <f aca="true" t="shared" si="128" ref="A432:A513">""&amp;$B$430&amp;"."&amp;B432&amp;""</f>
        <v>A.1.1.4.4.S.1.1</v>
      </c>
      <c r="B432" s="136" t="s">
        <v>217</v>
      </c>
      <c r="C432" s="195" t="s">
        <v>101</v>
      </c>
      <c r="D432" s="140"/>
      <c r="E432" s="105"/>
      <c r="F432" s="106"/>
      <c r="G432" s="106"/>
    </row>
    <row r="433" spans="1:7" s="107" customFormat="1" ht="15" hidden="1" outlineLevel="1">
      <c r="A433" s="96" t="str">
        <f t="shared" si="128"/>
        <v>A.1.1.4.4.S.1.1.1</v>
      </c>
      <c r="B433" s="136" t="s">
        <v>228</v>
      </c>
      <c r="C433" s="141" t="s">
        <v>851</v>
      </c>
      <c r="D433" s="140" t="s">
        <v>22</v>
      </c>
      <c r="E433" s="105">
        <v>115</v>
      </c>
      <c r="F433" s="106"/>
      <c r="G433" s="106">
        <f aca="true" t="shared" si="129" ref="G433:G435">E433*F433</f>
        <v>0</v>
      </c>
    </row>
    <row r="434" spans="1:7" s="107" customFormat="1" ht="15" hidden="1" outlineLevel="1">
      <c r="A434" s="96" t="str">
        <f t="shared" si="128"/>
        <v>A.1.1.4.4.S.1.1.2</v>
      </c>
      <c r="B434" s="136" t="s">
        <v>229</v>
      </c>
      <c r="C434" s="141" t="s">
        <v>106</v>
      </c>
      <c r="D434" s="140" t="s">
        <v>22</v>
      </c>
      <c r="E434" s="105">
        <v>1911</v>
      </c>
      <c r="F434" s="106"/>
      <c r="G434" s="106">
        <f t="shared" si="129"/>
        <v>0</v>
      </c>
    </row>
    <row r="435" spans="1:7" s="107" customFormat="1" ht="15" hidden="1" outlineLevel="1">
      <c r="A435" s="96" t="str">
        <f t="shared" si="128"/>
        <v>A.1.1.4.4.S.1.1.3</v>
      </c>
      <c r="B435" s="136" t="s">
        <v>230</v>
      </c>
      <c r="C435" s="141" t="s">
        <v>355</v>
      </c>
      <c r="D435" s="140" t="s">
        <v>22</v>
      </c>
      <c r="E435" s="105">
        <v>682</v>
      </c>
      <c r="F435" s="106"/>
      <c r="G435" s="106">
        <f t="shared" si="129"/>
        <v>0</v>
      </c>
    </row>
    <row r="436" spans="1:7" s="107" customFormat="1" ht="102" hidden="1" outlineLevel="1">
      <c r="A436" s="96" t="str">
        <f t="shared" si="128"/>
        <v>A.1.1.4.4.S.2</v>
      </c>
      <c r="B436" s="136" t="s">
        <v>198</v>
      </c>
      <c r="C436" s="110" t="s">
        <v>1658</v>
      </c>
      <c r="D436" s="111"/>
      <c r="E436" s="105"/>
      <c r="F436" s="106"/>
      <c r="G436" s="106"/>
    </row>
    <row r="437" spans="1:7" s="107" customFormat="1" ht="15" hidden="1" outlineLevel="1">
      <c r="A437" s="96" t="str">
        <f t="shared" si="128"/>
        <v>A.1.1.4.4.S.2.1</v>
      </c>
      <c r="B437" s="136" t="s">
        <v>219</v>
      </c>
      <c r="C437" s="195" t="s">
        <v>101</v>
      </c>
      <c r="D437" s="140"/>
      <c r="E437" s="105"/>
      <c r="F437" s="106"/>
      <c r="G437" s="106"/>
    </row>
    <row r="438" spans="1:7" s="107" customFormat="1" ht="15" hidden="1" outlineLevel="1">
      <c r="A438" s="96" t="str">
        <f t="shared" si="128"/>
        <v>A.1.1.4.4.S.2.1.1</v>
      </c>
      <c r="B438" s="136" t="s">
        <v>220</v>
      </c>
      <c r="C438" s="196" t="s">
        <v>135</v>
      </c>
      <c r="D438" s="141"/>
      <c r="E438" s="105"/>
      <c r="F438" s="106"/>
      <c r="G438" s="106"/>
    </row>
    <row r="439" spans="1:7" s="107" customFormat="1" ht="15" hidden="1" outlineLevel="1">
      <c r="A439" s="96" t="str">
        <f t="shared" si="128"/>
        <v>A.1.1.4.4.S.2.1.1.1</v>
      </c>
      <c r="B439" s="136" t="s">
        <v>357</v>
      </c>
      <c r="C439" s="141" t="s">
        <v>104</v>
      </c>
      <c r="D439" s="140" t="s">
        <v>90</v>
      </c>
      <c r="E439" s="105">
        <v>20</v>
      </c>
      <c r="F439" s="106"/>
      <c r="G439" s="106">
        <f aca="true" t="shared" si="130" ref="G439:G443">E439*F439</f>
        <v>0</v>
      </c>
    </row>
    <row r="440" spans="1:7" s="107" customFormat="1" ht="15" hidden="1" outlineLevel="1">
      <c r="A440" s="96" t="str">
        <f t="shared" si="128"/>
        <v>A.1.1.4.4.S.2.1.1.2</v>
      </c>
      <c r="B440" s="136" t="s">
        <v>358</v>
      </c>
      <c r="C440" s="141" t="s">
        <v>548</v>
      </c>
      <c r="D440" s="140" t="s">
        <v>90</v>
      </c>
      <c r="E440" s="105">
        <v>12</v>
      </c>
      <c r="F440" s="106"/>
      <c r="G440" s="106">
        <f t="shared" si="130"/>
        <v>0</v>
      </c>
    </row>
    <row r="441" spans="1:7" s="107" customFormat="1" ht="15" hidden="1" outlineLevel="1">
      <c r="A441" s="96" t="str">
        <f t="shared" si="128"/>
        <v>A.1.1.4.4.S.2.1.2</v>
      </c>
      <c r="B441" s="136" t="s">
        <v>221</v>
      </c>
      <c r="C441" s="196" t="s">
        <v>136</v>
      </c>
      <c r="D441" s="140"/>
      <c r="E441" s="105"/>
      <c r="F441" s="106"/>
      <c r="G441" s="106"/>
    </row>
    <row r="442" spans="1:7" s="107" customFormat="1" ht="15" hidden="1" outlineLevel="1">
      <c r="A442" s="96" t="str">
        <f t="shared" si="128"/>
        <v>A.1.1.4.4.S.2.1.2.1</v>
      </c>
      <c r="B442" s="136" t="s">
        <v>359</v>
      </c>
      <c r="C442" s="141" t="s">
        <v>104</v>
      </c>
      <c r="D442" s="140" t="s">
        <v>90</v>
      </c>
      <c r="E442" s="105">
        <v>13</v>
      </c>
      <c r="F442" s="106"/>
      <c r="G442" s="106">
        <f t="shared" si="130"/>
        <v>0</v>
      </c>
    </row>
    <row r="443" spans="1:7" s="107" customFormat="1" ht="15" hidden="1" outlineLevel="1">
      <c r="A443" s="96" t="str">
        <f t="shared" si="128"/>
        <v>A.1.1.4.4.S.2.1.2.2</v>
      </c>
      <c r="B443" s="136" t="s">
        <v>360</v>
      </c>
      <c r="C443" s="141" t="s">
        <v>548</v>
      </c>
      <c r="D443" s="140" t="s">
        <v>90</v>
      </c>
      <c r="E443" s="105">
        <v>4</v>
      </c>
      <c r="F443" s="106"/>
      <c r="G443" s="106">
        <f t="shared" si="130"/>
        <v>0</v>
      </c>
    </row>
    <row r="444" spans="1:7" s="107" customFormat="1" ht="15" hidden="1" outlineLevel="1">
      <c r="A444" s="96" t="str">
        <f t="shared" si="128"/>
        <v>A.1.1.4.4.S.2.1.3</v>
      </c>
      <c r="B444" s="136" t="s">
        <v>549</v>
      </c>
      <c r="C444" s="196" t="s">
        <v>852</v>
      </c>
      <c r="D444" s="141"/>
      <c r="E444" s="105"/>
      <c r="F444" s="106"/>
      <c r="G444" s="106"/>
    </row>
    <row r="445" spans="1:7" s="107" customFormat="1" ht="15" hidden="1" outlineLevel="1">
      <c r="A445" s="96" t="str">
        <f t="shared" si="128"/>
        <v>A.1.1.4.4.S.2.1.3.1</v>
      </c>
      <c r="B445" s="136" t="s">
        <v>551</v>
      </c>
      <c r="C445" s="141" t="s">
        <v>104</v>
      </c>
      <c r="D445" s="140" t="s">
        <v>90</v>
      </c>
      <c r="E445" s="105">
        <v>13</v>
      </c>
      <c r="F445" s="106"/>
      <c r="G445" s="106">
        <f aca="true" t="shared" si="131" ref="G445:G446">E445*F445</f>
        <v>0</v>
      </c>
    </row>
    <row r="446" spans="1:7" s="107" customFormat="1" ht="15" hidden="1" outlineLevel="1">
      <c r="A446" s="96" t="str">
        <f t="shared" si="128"/>
        <v>A.1.1.4.4.S.2.1.3.2</v>
      </c>
      <c r="B446" s="136" t="s">
        <v>853</v>
      </c>
      <c r="C446" s="141" t="s">
        <v>548</v>
      </c>
      <c r="D446" s="140" t="s">
        <v>90</v>
      </c>
      <c r="E446" s="105">
        <v>2</v>
      </c>
      <c r="F446" s="106"/>
      <c r="G446" s="106">
        <f t="shared" si="131"/>
        <v>0</v>
      </c>
    </row>
    <row r="447" spans="1:7" s="107" customFormat="1" ht="15" hidden="1" outlineLevel="1">
      <c r="A447" s="96" t="str">
        <f t="shared" si="128"/>
        <v>A.1.1.4.4.S.2.1.4</v>
      </c>
      <c r="B447" s="136" t="s">
        <v>552</v>
      </c>
      <c r="C447" s="196" t="s">
        <v>553</v>
      </c>
      <c r="D447" s="140"/>
      <c r="E447" s="105"/>
      <c r="F447" s="106"/>
      <c r="G447" s="106"/>
    </row>
    <row r="448" spans="1:7" s="107" customFormat="1" ht="15" hidden="1" outlineLevel="1">
      <c r="A448" s="96" t="str">
        <f t="shared" si="128"/>
        <v>A.1.1.4.4.S.2.1.4.1</v>
      </c>
      <c r="B448" s="136" t="s">
        <v>554</v>
      </c>
      <c r="C448" s="141" t="s">
        <v>104</v>
      </c>
      <c r="D448" s="140" t="s">
        <v>90</v>
      </c>
      <c r="E448" s="105">
        <v>3</v>
      </c>
      <c r="F448" s="106"/>
      <c r="G448" s="106">
        <f aca="true" t="shared" si="132" ref="G448:G449">E448*F448</f>
        <v>0</v>
      </c>
    </row>
    <row r="449" spans="1:7" s="107" customFormat="1" ht="15" hidden="1" outlineLevel="1">
      <c r="A449" s="96" t="str">
        <f t="shared" si="128"/>
        <v>A.1.1.4.4.S.2.1.4.2</v>
      </c>
      <c r="B449" s="136" t="s">
        <v>555</v>
      </c>
      <c r="C449" s="141" t="s">
        <v>548</v>
      </c>
      <c r="D449" s="140" t="s">
        <v>90</v>
      </c>
      <c r="E449" s="105">
        <v>1</v>
      </c>
      <c r="F449" s="106"/>
      <c r="G449" s="106">
        <f t="shared" si="132"/>
        <v>0</v>
      </c>
    </row>
    <row r="450" spans="1:7" s="107" customFormat="1" ht="15" hidden="1" outlineLevel="1">
      <c r="A450" s="96" t="str">
        <f t="shared" si="128"/>
        <v>A.1.1.4.4.S.2.1.5</v>
      </c>
      <c r="B450" s="136" t="s">
        <v>556</v>
      </c>
      <c r="C450" s="196" t="s">
        <v>854</v>
      </c>
      <c r="D450" s="140"/>
      <c r="E450" s="105"/>
      <c r="F450" s="106"/>
      <c r="G450" s="106"/>
    </row>
    <row r="451" spans="1:7" s="107" customFormat="1" ht="15" hidden="1" outlineLevel="1">
      <c r="A451" s="96" t="str">
        <f t="shared" si="128"/>
        <v>A.1.1.4.4.S.2.1.5.1</v>
      </c>
      <c r="B451" s="136" t="s">
        <v>558</v>
      </c>
      <c r="C451" s="141" t="s">
        <v>104</v>
      </c>
      <c r="D451" s="140" t="s">
        <v>90</v>
      </c>
      <c r="E451" s="105">
        <v>1</v>
      </c>
      <c r="F451" s="106"/>
      <c r="G451" s="106">
        <f aca="true" t="shared" si="133" ref="G451">E451*F451</f>
        <v>0</v>
      </c>
    </row>
    <row r="452" spans="1:7" s="107" customFormat="1" ht="165.75" hidden="1" outlineLevel="1">
      <c r="A452" s="96" t="str">
        <f t="shared" si="128"/>
        <v>A.1.1.4.4.S.3</v>
      </c>
      <c r="B452" s="136" t="s">
        <v>199</v>
      </c>
      <c r="C452" s="110" t="s">
        <v>1659</v>
      </c>
      <c r="D452" s="111"/>
      <c r="E452" s="105"/>
      <c r="F452" s="106"/>
      <c r="G452" s="106"/>
    </row>
    <row r="453" spans="1:7" s="107" customFormat="1" ht="15" hidden="1" outlineLevel="1">
      <c r="A453" s="96" t="str">
        <f t="shared" si="128"/>
        <v>A.1.1.4.4.S.3.1</v>
      </c>
      <c r="B453" s="136" t="s">
        <v>261</v>
      </c>
      <c r="C453" s="195" t="s">
        <v>101</v>
      </c>
      <c r="D453" s="140"/>
      <c r="E453" s="105"/>
      <c r="F453" s="106"/>
      <c r="G453" s="106"/>
    </row>
    <row r="454" spans="1:7" s="107" customFormat="1" ht="15" hidden="1" outlineLevel="1">
      <c r="A454" s="96" t="str">
        <f t="shared" si="128"/>
        <v>A.1.1.4.4.S.3.1.1</v>
      </c>
      <c r="B454" s="136" t="s">
        <v>336</v>
      </c>
      <c r="C454" s="196" t="s">
        <v>129</v>
      </c>
      <c r="D454" s="140"/>
      <c r="E454" s="105"/>
      <c r="F454" s="106"/>
      <c r="G454" s="106"/>
    </row>
    <row r="455" spans="1:7" s="107" customFormat="1" ht="15" hidden="1" outlineLevel="1">
      <c r="A455" s="96" t="str">
        <f t="shared" si="128"/>
        <v>A.1.1.4.4.S.3.1.1.1</v>
      </c>
      <c r="B455" s="136" t="s">
        <v>337</v>
      </c>
      <c r="C455" s="141" t="s">
        <v>562</v>
      </c>
      <c r="D455" s="140" t="s">
        <v>90</v>
      </c>
      <c r="E455" s="105">
        <v>4</v>
      </c>
      <c r="F455" s="106"/>
      <c r="G455" s="106">
        <f aca="true" t="shared" si="134" ref="G455:G461">E455*F455</f>
        <v>0</v>
      </c>
    </row>
    <row r="456" spans="1:7" s="107" customFormat="1" ht="15" hidden="1" outlineLevel="1">
      <c r="A456" s="96" t="str">
        <f t="shared" si="128"/>
        <v>A.1.1.4.4.S.3.1.1.2</v>
      </c>
      <c r="B456" s="136" t="s">
        <v>361</v>
      </c>
      <c r="C456" s="141" t="s">
        <v>561</v>
      </c>
      <c r="D456" s="140" t="s">
        <v>90</v>
      </c>
      <c r="E456" s="105">
        <v>8</v>
      </c>
      <c r="F456" s="106"/>
      <c r="G456" s="106">
        <f t="shared" si="134"/>
        <v>0</v>
      </c>
    </row>
    <row r="457" spans="1:7" s="107" customFormat="1" ht="15" hidden="1" outlineLevel="1">
      <c r="A457" s="96" t="str">
        <f t="shared" si="128"/>
        <v>A.1.1.4.4.S.3.1.1.3</v>
      </c>
      <c r="B457" s="136" t="s">
        <v>362</v>
      </c>
      <c r="C457" s="141" t="s">
        <v>523</v>
      </c>
      <c r="D457" s="140" t="s">
        <v>90</v>
      </c>
      <c r="E457" s="105">
        <v>2</v>
      </c>
      <c r="F457" s="106"/>
      <c r="G457" s="106">
        <f t="shared" si="134"/>
        <v>0</v>
      </c>
    </row>
    <row r="458" spans="1:7" s="107" customFormat="1" ht="15" hidden="1" outlineLevel="1">
      <c r="A458" s="96" t="str">
        <f t="shared" si="128"/>
        <v>A.1.1.4.4.S.3.1.1.4</v>
      </c>
      <c r="B458" s="136" t="s">
        <v>363</v>
      </c>
      <c r="C458" s="141" t="s">
        <v>560</v>
      </c>
      <c r="D458" s="140" t="s">
        <v>90</v>
      </c>
      <c r="E458" s="105">
        <v>13</v>
      </c>
      <c r="F458" s="106"/>
      <c r="G458" s="106">
        <f t="shared" si="134"/>
        <v>0</v>
      </c>
    </row>
    <row r="459" spans="1:7" s="107" customFormat="1" ht="15" hidden="1" outlineLevel="1">
      <c r="A459" s="96" t="str">
        <f t="shared" si="128"/>
        <v>A.1.1.4.4.S.3.1.1.5</v>
      </c>
      <c r="B459" s="136" t="s">
        <v>364</v>
      </c>
      <c r="C459" s="141" t="s">
        <v>559</v>
      </c>
      <c r="D459" s="140" t="s">
        <v>90</v>
      </c>
      <c r="E459" s="105">
        <v>21</v>
      </c>
      <c r="F459" s="106"/>
      <c r="G459" s="106">
        <f t="shared" si="134"/>
        <v>0</v>
      </c>
    </row>
    <row r="460" spans="1:7" s="107" customFormat="1" ht="15" hidden="1" outlineLevel="1">
      <c r="A460" s="96" t="str">
        <f t="shared" si="128"/>
        <v>A.1.1.4.4.S.3.1.1.6</v>
      </c>
      <c r="B460" s="136" t="s">
        <v>365</v>
      </c>
      <c r="C460" s="141" t="s">
        <v>98</v>
      </c>
      <c r="D460" s="140" t="s">
        <v>90</v>
      </c>
      <c r="E460" s="105">
        <v>2</v>
      </c>
      <c r="F460" s="106"/>
      <c r="G460" s="106">
        <f t="shared" si="134"/>
        <v>0</v>
      </c>
    </row>
    <row r="461" spans="1:7" s="107" customFormat="1" ht="15" hidden="1" outlineLevel="1">
      <c r="A461" s="96" t="str">
        <f t="shared" si="128"/>
        <v>A.1.1.4.4.S.3.1.1.7</v>
      </c>
      <c r="B461" s="136" t="s">
        <v>366</v>
      </c>
      <c r="C461" s="141" t="s">
        <v>97</v>
      </c>
      <c r="D461" s="140" t="s">
        <v>90</v>
      </c>
      <c r="E461" s="105">
        <v>46</v>
      </c>
      <c r="F461" s="106"/>
      <c r="G461" s="106">
        <f t="shared" si="134"/>
        <v>0</v>
      </c>
    </row>
    <row r="462" spans="1:7" s="107" customFormat="1" ht="15" hidden="1" outlineLevel="1">
      <c r="A462" s="96" t="str">
        <f t="shared" si="128"/>
        <v>A.1.1.4.4.S.3.1.2</v>
      </c>
      <c r="B462" s="136" t="s">
        <v>394</v>
      </c>
      <c r="C462" s="196" t="s">
        <v>783</v>
      </c>
      <c r="D462" s="140"/>
      <c r="E462" s="105"/>
      <c r="F462" s="106"/>
      <c r="G462" s="106"/>
    </row>
    <row r="463" spans="1:7" s="107" customFormat="1" ht="15" hidden="1" outlineLevel="1">
      <c r="A463" s="96" t="str">
        <f t="shared" si="128"/>
        <v>A.1.1.4.4.S.3.1.2.1</v>
      </c>
      <c r="B463" s="136" t="s">
        <v>563</v>
      </c>
      <c r="C463" s="141" t="s">
        <v>104</v>
      </c>
      <c r="D463" s="140" t="s">
        <v>90</v>
      </c>
      <c r="E463" s="105">
        <v>22</v>
      </c>
      <c r="F463" s="106"/>
      <c r="G463" s="106">
        <f aca="true" t="shared" si="135" ref="G463">E463*F463</f>
        <v>0</v>
      </c>
    </row>
    <row r="464" spans="1:7" s="107" customFormat="1" ht="15" hidden="1" outlineLevel="1">
      <c r="A464" s="96" t="str">
        <f>""&amp;$B$430&amp;"."&amp;B464&amp;""</f>
        <v>A.1.1.4.4.S.3.1.3</v>
      </c>
      <c r="B464" s="136" t="s">
        <v>566</v>
      </c>
      <c r="C464" s="196" t="s">
        <v>130</v>
      </c>
      <c r="D464" s="140"/>
      <c r="E464" s="105"/>
      <c r="F464" s="106"/>
      <c r="G464" s="106"/>
    </row>
    <row r="465" spans="1:7" s="107" customFormat="1" ht="15" hidden="1" outlineLevel="1">
      <c r="A465" s="96" t="str">
        <f>""&amp;$B$430&amp;"."&amp;B465&amp;""</f>
        <v>A.1.1.4.4.S.3.1.3.1</v>
      </c>
      <c r="B465" s="136" t="s">
        <v>567</v>
      </c>
      <c r="C465" s="141" t="s">
        <v>548</v>
      </c>
      <c r="D465" s="140" t="s">
        <v>90</v>
      </c>
      <c r="E465" s="105">
        <v>9</v>
      </c>
      <c r="F465" s="106"/>
      <c r="G465" s="106">
        <f>E465*F465</f>
        <v>0</v>
      </c>
    </row>
    <row r="466" spans="1:7" s="107" customFormat="1" ht="15" hidden="1" outlineLevel="1">
      <c r="A466" s="96" t="str">
        <f>""&amp;$B$430&amp;"."&amp;B466&amp;""</f>
        <v>A.1.1.4.4.S.3.1.3.2</v>
      </c>
      <c r="B466" s="136" t="s">
        <v>855</v>
      </c>
      <c r="C466" s="141" t="s">
        <v>527</v>
      </c>
      <c r="D466" s="140" t="s">
        <v>90</v>
      </c>
      <c r="E466" s="105">
        <v>2</v>
      </c>
      <c r="F466" s="106"/>
      <c r="G466" s="106">
        <f>E466*F466</f>
        <v>0</v>
      </c>
    </row>
    <row r="467" spans="1:7" s="107" customFormat="1" ht="15" hidden="1" outlineLevel="1">
      <c r="A467" s="96" t="str">
        <f>""&amp;$B$430&amp;"."&amp;B467&amp;""</f>
        <v>A.1.1.4.4.S.3.1.3.3</v>
      </c>
      <c r="B467" s="136" t="s">
        <v>856</v>
      </c>
      <c r="C467" s="141" t="s">
        <v>104</v>
      </c>
      <c r="D467" s="140" t="s">
        <v>90</v>
      </c>
      <c r="E467" s="105">
        <v>20</v>
      </c>
      <c r="F467" s="106"/>
      <c r="G467" s="106">
        <f>E467*F467</f>
        <v>0</v>
      </c>
    </row>
    <row r="468" spans="1:7" s="107" customFormat="1" ht="15" hidden="1" outlineLevel="1">
      <c r="A468" s="96" t="str">
        <f>""&amp;$B$430&amp;"."&amp;B468&amp;""</f>
        <v>A.1.1.4.4.S.3.1.3.4</v>
      </c>
      <c r="B468" s="136" t="s">
        <v>857</v>
      </c>
      <c r="C468" s="141" t="s">
        <v>103</v>
      </c>
      <c r="D468" s="140" t="s">
        <v>90</v>
      </c>
      <c r="E468" s="105">
        <v>46</v>
      </c>
      <c r="F468" s="106"/>
      <c r="G468" s="106">
        <f>E468*F468</f>
        <v>0</v>
      </c>
    </row>
    <row r="469" spans="1:7" s="107" customFormat="1" ht="15" hidden="1" outlineLevel="1">
      <c r="A469" s="96" t="str">
        <f aca="true" t="shared" si="136" ref="A469:A479">""&amp;$B$430&amp;"."&amp;B469&amp;""</f>
        <v>A.1.1.4.4.S.3.1.4</v>
      </c>
      <c r="B469" s="136" t="s">
        <v>568</v>
      </c>
      <c r="C469" s="196" t="s">
        <v>132</v>
      </c>
      <c r="D469" s="140"/>
      <c r="E469" s="105"/>
      <c r="F469" s="106"/>
      <c r="G469" s="106"/>
    </row>
    <row r="470" spans="1:7" s="107" customFormat="1" ht="15" hidden="1" outlineLevel="1">
      <c r="A470" s="96" t="str">
        <f t="shared" si="136"/>
        <v>A.1.1.4.4.S.3.1.4.1</v>
      </c>
      <c r="B470" s="136" t="s">
        <v>569</v>
      </c>
      <c r="C470" s="141" t="s">
        <v>858</v>
      </c>
      <c r="D470" s="140" t="s">
        <v>90</v>
      </c>
      <c r="E470" s="105">
        <v>2</v>
      </c>
      <c r="F470" s="106"/>
      <c r="G470" s="106">
        <f aca="true" t="shared" si="137" ref="G470:G474">E470*F470</f>
        <v>0</v>
      </c>
    </row>
    <row r="471" spans="1:7" s="107" customFormat="1" ht="15" hidden="1" outlineLevel="1">
      <c r="A471" s="96" t="str">
        <f t="shared" si="136"/>
        <v>A.1.1.4.4.S.3.1.4.2</v>
      </c>
      <c r="B471" s="136" t="s">
        <v>571</v>
      </c>
      <c r="C471" s="141" t="s">
        <v>586</v>
      </c>
      <c r="D471" s="140" t="s">
        <v>90</v>
      </c>
      <c r="E471" s="105">
        <v>3</v>
      </c>
      <c r="F471" s="106"/>
      <c r="G471" s="106">
        <f t="shared" si="137"/>
        <v>0</v>
      </c>
    </row>
    <row r="472" spans="1:7" s="107" customFormat="1" ht="15" hidden="1" outlineLevel="1">
      <c r="A472" s="96" t="str">
        <f t="shared" si="136"/>
        <v>A.1.1.4.4.S.3.1.4.3</v>
      </c>
      <c r="B472" s="136" t="s">
        <v>572</v>
      </c>
      <c r="C472" s="141" t="s">
        <v>104</v>
      </c>
      <c r="D472" s="140" t="s">
        <v>90</v>
      </c>
      <c r="E472" s="105">
        <v>7</v>
      </c>
      <c r="F472" s="106"/>
      <c r="G472" s="106">
        <f t="shared" si="137"/>
        <v>0</v>
      </c>
    </row>
    <row r="473" spans="1:7" s="107" customFormat="1" ht="15" hidden="1" outlineLevel="1">
      <c r="A473" s="96" t="str">
        <f t="shared" si="136"/>
        <v>A.1.1.4.4.S.3.1.4.4</v>
      </c>
      <c r="B473" s="136" t="s">
        <v>859</v>
      </c>
      <c r="C473" s="141" t="s">
        <v>138</v>
      </c>
      <c r="D473" s="140" t="s">
        <v>90</v>
      </c>
      <c r="E473" s="105">
        <v>2</v>
      </c>
      <c r="F473" s="106"/>
      <c r="G473" s="106">
        <f t="shared" si="137"/>
        <v>0</v>
      </c>
    </row>
    <row r="474" spans="1:7" s="107" customFormat="1" ht="15" hidden="1" outlineLevel="1">
      <c r="A474" s="96" t="str">
        <f t="shared" si="136"/>
        <v>A.1.1.4.4.S.3.1.4.5</v>
      </c>
      <c r="B474" s="136" t="s">
        <v>860</v>
      </c>
      <c r="C474" s="141" t="s">
        <v>573</v>
      </c>
      <c r="D474" s="140" t="s">
        <v>90</v>
      </c>
      <c r="E474" s="105">
        <v>4</v>
      </c>
      <c r="F474" s="106"/>
      <c r="G474" s="106">
        <f t="shared" si="137"/>
        <v>0</v>
      </c>
    </row>
    <row r="475" spans="1:7" s="107" customFormat="1" ht="15" hidden="1" outlineLevel="1">
      <c r="A475" s="96" t="str">
        <f t="shared" si="136"/>
        <v>A.1.1.4.4.S.3.1.5</v>
      </c>
      <c r="B475" s="136" t="s">
        <v>574</v>
      </c>
      <c r="C475" s="196" t="s">
        <v>134</v>
      </c>
      <c r="D475" s="140"/>
      <c r="E475" s="105"/>
      <c r="F475" s="106"/>
      <c r="G475" s="106"/>
    </row>
    <row r="476" spans="1:7" s="107" customFormat="1" ht="15" hidden="1" outlineLevel="1">
      <c r="A476" s="96" t="str">
        <f t="shared" si="136"/>
        <v>A.1.1.4.4.S.3.1.5.1</v>
      </c>
      <c r="B476" s="136" t="s">
        <v>576</v>
      </c>
      <c r="C476" s="141" t="s">
        <v>593</v>
      </c>
      <c r="D476" s="140" t="s">
        <v>90</v>
      </c>
      <c r="E476" s="105">
        <v>4</v>
      </c>
      <c r="F476" s="106"/>
      <c r="G476" s="106">
        <f aca="true" t="shared" si="138" ref="G476:G477">E476*F476</f>
        <v>0</v>
      </c>
    </row>
    <row r="477" spans="1:7" s="107" customFormat="1" ht="15" hidden="1" outlineLevel="1">
      <c r="A477" s="96" t="str">
        <f t="shared" si="136"/>
        <v>A.1.1.4.4.S.3.1.5.2</v>
      </c>
      <c r="B477" s="136" t="s">
        <v>577</v>
      </c>
      <c r="C477" s="141" t="s">
        <v>138</v>
      </c>
      <c r="D477" s="140" t="s">
        <v>90</v>
      </c>
      <c r="E477" s="105">
        <v>19</v>
      </c>
      <c r="F477" s="106"/>
      <c r="G477" s="106">
        <f t="shared" si="138"/>
        <v>0</v>
      </c>
    </row>
    <row r="478" spans="1:7" s="107" customFormat="1" ht="15" hidden="1" outlineLevel="1">
      <c r="A478" s="96" t="str">
        <f t="shared" si="136"/>
        <v>A.1.1.4.4.S.3.1.6</v>
      </c>
      <c r="B478" s="136" t="s">
        <v>578</v>
      </c>
      <c r="C478" s="196" t="s">
        <v>133</v>
      </c>
      <c r="D478" s="140"/>
      <c r="E478" s="105"/>
      <c r="F478" s="106"/>
      <c r="G478" s="106"/>
    </row>
    <row r="479" spans="1:7" s="107" customFormat="1" ht="15" hidden="1" outlineLevel="1">
      <c r="A479" s="96" t="str">
        <f t="shared" si="136"/>
        <v>A.1.1.4.4.S.3.1.6.1</v>
      </c>
      <c r="B479" s="136" t="s">
        <v>579</v>
      </c>
      <c r="C479" s="141" t="s">
        <v>586</v>
      </c>
      <c r="D479" s="140" t="s">
        <v>90</v>
      </c>
      <c r="E479" s="105">
        <v>2</v>
      </c>
      <c r="F479" s="106"/>
      <c r="G479" s="106">
        <f aca="true" t="shared" si="139" ref="G479">E479*F479</f>
        <v>0</v>
      </c>
    </row>
    <row r="480" spans="1:7" s="107" customFormat="1" ht="15" hidden="1" outlineLevel="1">
      <c r="A480" s="96" t="str">
        <f>""&amp;$B$430&amp;"."&amp;B480&amp;""</f>
        <v>A.1.1.4.4.S.3.1.7</v>
      </c>
      <c r="B480" s="136" t="s">
        <v>581</v>
      </c>
      <c r="C480" s="196" t="s">
        <v>861</v>
      </c>
      <c r="D480" s="140"/>
      <c r="E480" s="105"/>
      <c r="F480" s="106"/>
      <c r="G480" s="106"/>
    </row>
    <row r="481" spans="1:7" s="107" customFormat="1" ht="15" hidden="1" outlineLevel="1">
      <c r="A481" s="96" t="str">
        <f>""&amp;$B$430&amp;"."&amp;B481&amp;""</f>
        <v>A.1.1.4.4.S.3.1.7.1</v>
      </c>
      <c r="B481" s="136" t="s">
        <v>582</v>
      </c>
      <c r="C481" s="141" t="s">
        <v>862</v>
      </c>
      <c r="D481" s="140" t="s">
        <v>90</v>
      </c>
      <c r="E481" s="105">
        <v>1</v>
      </c>
      <c r="F481" s="106"/>
      <c r="G481" s="106">
        <f aca="true" t="shared" si="140" ref="G481">E481*F481</f>
        <v>0</v>
      </c>
    </row>
    <row r="482" spans="1:7" s="107" customFormat="1" ht="15" hidden="1" outlineLevel="1">
      <c r="A482" s="96" t="str">
        <f t="shared" si="128"/>
        <v>A.1.1.4.4.S.3.1.8</v>
      </c>
      <c r="B482" s="136" t="s">
        <v>583</v>
      </c>
      <c r="C482" s="196" t="s">
        <v>131</v>
      </c>
      <c r="D482" s="140"/>
      <c r="E482" s="105"/>
      <c r="F482" s="106"/>
      <c r="G482" s="106"/>
    </row>
    <row r="483" spans="1:7" s="107" customFormat="1" ht="15" hidden="1" outlineLevel="1">
      <c r="A483" s="96" t="str">
        <f t="shared" si="128"/>
        <v>A.1.1.4.4.S.3.1.8.1</v>
      </c>
      <c r="B483" s="136" t="s">
        <v>584</v>
      </c>
      <c r="C483" s="141" t="s">
        <v>103</v>
      </c>
      <c r="D483" s="140" t="s">
        <v>90</v>
      </c>
      <c r="E483" s="105">
        <v>27</v>
      </c>
      <c r="F483" s="106"/>
      <c r="G483" s="106">
        <f aca="true" t="shared" si="141" ref="G483:G485">E483*F483</f>
        <v>0</v>
      </c>
    </row>
    <row r="484" spans="1:7" s="107" customFormat="1" ht="15" hidden="1" outlineLevel="1">
      <c r="A484" s="96" t="str">
        <f t="shared" si="128"/>
        <v>A.1.1.4.4.S.3.1.9</v>
      </c>
      <c r="B484" s="136" t="s">
        <v>587</v>
      </c>
      <c r="C484" s="196" t="s">
        <v>863</v>
      </c>
      <c r="D484" s="140"/>
      <c r="E484" s="105"/>
      <c r="F484" s="106"/>
      <c r="G484" s="106"/>
    </row>
    <row r="485" spans="1:7" s="107" customFormat="1" ht="15" hidden="1" outlineLevel="1">
      <c r="A485" s="96" t="str">
        <f t="shared" si="128"/>
        <v>A.1.1.4.4.S.3.1.9.1</v>
      </c>
      <c r="B485" s="136" t="s">
        <v>588</v>
      </c>
      <c r="C485" s="141" t="s">
        <v>104</v>
      </c>
      <c r="D485" s="140" t="s">
        <v>90</v>
      </c>
      <c r="E485" s="105">
        <v>7</v>
      </c>
      <c r="F485" s="106"/>
      <c r="G485" s="106">
        <f t="shared" si="141"/>
        <v>0</v>
      </c>
    </row>
    <row r="486" spans="1:7" s="107" customFormat="1" ht="15" hidden="1" outlineLevel="1">
      <c r="A486" s="96" t="str">
        <f t="shared" si="128"/>
        <v>A.1.1.4.4.S.3.1.10</v>
      </c>
      <c r="B486" s="136" t="s">
        <v>594</v>
      </c>
      <c r="C486" s="196" t="s">
        <v>864</v>
      </c>
      <c r="D486" s="140"/>
      <c r="E486" s="105"/>
      <c r="F486" s="106"/>
      <c r="G486" s="106"/>
    </row>
    <row r="487" spans="1:7" s="107" customFormat="1" ht="15" hidden="1" outlineLevel="1">
      <c r="A487" s="96" t="str">
        <f t="shared" si="128"/>
        <v>A.1.1.4.4.S.3.1.10.1</v>
      </c>
      <c r="B487" s="136" t="s">
        <v>596</v>
      </c>
      <c r="C487" s="141" t="s">
        <v>548</v>
      </c>
      <c r="D487" s="140" t="s">
        <v>90</v>
      </c>
      <c r="E487" s="105">
        <v>1</v>
      </c>
      <c r="F487" s="106"/>
      <c r="G487" s="106">
        <f aca="true" t="shared" si="142" ref="G487">E487*F487</f>
        <v>0</v>
      </c>
    </row>
    <row r="488" spans="1:7" s="107" customFormat="1" ht="15" hidden="1" outlineLevel="1">
      <c r="A488" s="96" t="str">
        <f t="shared" si="128"/>
        <v>A.1.1.4.4.S.3.1.11</v>
      </c>
      <c r="B488" s="136" t="s">
        <v>597</v>
      </c>
      <c r="C488" s="196" t="s">
        <v>865</v>
      </c>
      <c r="D488" s="140"/>
      <c r="E488" s="105"/>
      <c r="F488" s="106"/>
      <c r="G488" s="106"/>
    </row>
    <row r="489" spans="1:7" s="107" customFormat="1" ht="15" hidden="1" outlineLevel="1">
      <c r="A489" s="96" t="str">
        <f t="shared" si="128"/>
        <v>A.1.1.4.4.S.3.1.11.1</v>
      </c>
      <c r="B489" s="136" t="s">
        <v>599</v>
      </c>
      <c r="C489" s="141" t="s">
        <v>103</v>
      </c>
      <c r="D489" s="140" t="s">
        <v>90</v>
      </c>
      <c r="E489" s="105">
        <v>2</v>
      </c>
      <c r="F489" s="106"/>
      <c r="G489" s="106">
        <f aca="true" t="shared" si="143" ref="G489">E489*F489</f>
        <v>0</v>
      </c>
    </row>
    <row r="490" spans="1:7" s="107" customFormat="1" ht="76.5" hidden="1" outlineLevel="1">
      <c r="A490" s="96" t="str">
        <f t="shared" si="128"/>
        <v>A.1.1.4.4.S.4</v>
      </c>
      <c r="B490" s="136" t="s">
        <v>200</v>
      </c>
      <c r="C490" s="110" t="s">
        <v>1672</v>
      </c>
      <c r="D490" s="111"/>
      <c r="E490" s="105"/>
      <c r="F490" s="106"/>
      <c r="G490" s="106"/>
    </row>
    <row r="491" spans="1:7" s="107" customFormat="1" ht="15" hidden="1" outlineLevel="1">
      <c r="A491" s="96" t="str">
        <f t="shared" si="128"/>
        <v>A.1.1.4.4.S.4.1</v>
      </c>
      <c r="B491" s="136" t="s">
        <v>231</v>
      </c>
      <c r="C491" s="195" t="s">
        <v>101</v>
      </c>
      <c r="D491" s="140"/>
      <c r="E491" s="105"/>
      <c r="F491" s="106"/>
      <c r="G491" s="106"/>
    </row>
    <row r="492" spans="1:7" s="107" customFormat="1" ht="15" hidden="1" outlineLevel="1">
      <c r="A492" s="96" t="str">
        <f t="shared" si="128"/>
        <v>A.1.1.4.4.S.4.1.1</v>
      </c>
      <c r="B492" s="136" t="s">
        <v>232</v>
      </c>
      <c r="C492" s="137" t="s">
        <v>140</v>
      </c>
      <c r="D492" s="111"/>
      <c r="E492" s="105"/>
      <c r="F492" s="106"/>
      <c r="G492" s="106"/>
    </row>
    <row r="493" spans="1:7" s="107" customFormat="1" ht="15" hidden="1" outlineLevel="1">
      <c r="A493" s="96" t="str">
        <f t="shared" si="128"/>
        <v>A.1.1.4.4.S.4.1.1.1</v>
      </c>
      <c r="B493" s="136" t="s">
        <v>338</v>
      </c>
      <c r="C493" s="110" t="s">
        <v>548</v>
      </c>
      <c r="D493" s="140" t="s">
        <v>90</v>
      </c>
      <c r="E493" s="105">
        <v>1</v>
      </c>
      <c r="F493" s="106"/>
      <c r="G493" s="106">
        <f aca="true" t="shared" si="144" ref="G493:G497">E493*F493</f>
        <v>0</v>
      </c>
    </row>
    <row r="494" spans="1:7" s="107" customFormat="1" ht="15" hidden="1" outlineLevel="1">
      <c r="A494" s="96" t="str">
        <f t="shared" si="128"/>
        <v>A.1.1.4.4.S.4.1.1.2</v>
      </c>
      <c r="B494" s="136" t="s">
        <v>339</v>
      </c>
      <c r="C494" s="110" t="s">
        <v>527</v>
      </c>
      <c r="D494" s="140" t="s">
        <v>90</v>
      </c>
      <c r="E494" s="105">
        <v>2</v>
      </c>
      <c r="F494" s="106"/>
      <c r="G494" s="106">
        <f t="shared" si="144"/>
        <v>0</v>
      </c>
    </row>
    <row r="495" spans="1:7" s="107" customFormat="1" ht="15" hidden="1" outlineLevel="1">
      <c r="A495" s="96" t="str">
        <f t="shared" si="128"/>
        <v>A.1.1.4.4.S.4.1.1.3</v>
      </c>
      <c r="B495" s="136" t="s">
        <v>340</v>
      </c>
      <c r="C495" s="110" t="s">
        <v>104</v>
      </c>
      <c r="D495" s="140" t="s">
        <v>90</v>
      </c>
      <c r="E495" s="105">
        <v>14</v>
      </c>
      <c r="F495" s="106"/>
      <c r="G495" s="106">
        <f t="shared" si="144"/>
        <v>0</v>
      </c>
    </row>
    <row r="496" spans="1:7" s="107" customFormat="1" ht="15" hidden="1" outlineLevel="1">
      <c r="A496" s="96" t="str">
        <f t="shared" si="128"/>
        <v>A.1.1.4.4.S.4.1.1.4</v>
      </c>
      <c r="B496" s="136" t="s">
        <v>341</v>
      </c>
      <c r="C496" s="110" t="s">
        <v>103</v>
      </c>
      <c r="D496" s="140" t="s">
        <v>90</v>
      </c>
      <c r="E496" s="105">
        <v>2</v>
      </c>
      <c r="F496" s="106"/>
      <c r="G496" s="106">
        <f t="shared" si="144"/>
        <v>0</v>
      </c>
    </row>
    <row r="497" spans="1:7" s="107" customFormat="1" ht="15" hidden="1" outlineLevel="1">
      <c r="A497" s="96" t="str">
        <f t="shared" si="128"/>
        <v>A.1.1.4.4.S.4.1.1.5</v>
      </c>
      <c r="B497" s="136" t="s">
        <v>342</v>
      </c>
      <c r="C497" s="110" t="s">
        <v>601</v>
      </c>
      <c r="D497" s="140" t="s">
        <v>90</v>
      </c>
      <c r="E497" s="105">
        <v>4</v>
      </c>
      <c r="F497" s="106"/>
      <c r="G497" s="106">
        <f t="shared" si="144"/>
        <v>0</v>
      </c>
    </row>
    <row r="498" spans="1:7" s="107" customFormat="1" ht="15" hidden="1" outlineLevel="1">
      <c r="A498" s="96" t="str">
        <f t="shared" si="128"/>
        <v>A.1.1.4.4.S.4.1.2</v>
      </c>
      <c r="B498" s="136" t="s">
        <v>233</v>
      </c>
      <c r="C498" s="137" t="s">
        <v>141</v>
      </c>
      <c r="D498" s="111"/>
      <c r="E498" s="105"/>
      <c r="F498" s="106"/>
      <c r="G498" s="106"/>
    </row>
    <row r="499" spans="1:7" s="107" customFormat="1" ht="15" hidden="1" outlineLevel="1">
      <c r="A499" s="96" t="str">
        <f t="shared" si="128"/>
        <v>A.1.1.4.4.S.4.1.2.1</v>
      </c>
      <c r="B499" s="136" t="s">
        <v>371</v>
      </c>
      <c r="C499" s="110" t="s">
        <v>103</v>
      </c>
      <c r="D499" s="140" t="s">
        <v>90</v>
      </c>
      <c r="E499" s="105">
        <v>23</v>
      </c>
      <c r="F499" s="106"/>
      <c r="G499" s="106">
        <f aca="true" t="shared" si="145" ref="G499">E499*F499</f>
        <v>0</v>
      </c>
    </row>
    <row r="500" spans="1:7" s="107" customFormat="1" ht="15" hidden="1" outlineLevel="1">
      <c r="A500" s="96" t="str">
        <f t="shared" si="128"/>
        <v>A.1.1.4.4.S.4.1.3</v>
      </c>
      <c r="B500" s="136" t="s">
        <v>367</v>
      </c>
      <c r="C500" s="137" t="s">
        <v>142</v>
      </c>
      <c r="D500" s="111"/>
      <c r="E500" s="105"/>
      <c r="F500" s="106"/>
      <c r="G500" s="106"/>
    </row>
    <row r="501" spans="1:7" s="107" customFormat="1" ht="15" hidden="1" outlineLevel="1">
      <c r="A501" s="96" t="str">
        <f t="shared" si="128"/>
        <v>A.1.1.4.4.S.4.1.3.1</v>
      </c>
      <c r="B501" s="136" t="s">
        <v>372</v>
      </c>
      <c r="C501" s="110" t="s">
        <v>548</v>
      </c>
      <c r="D501" s="140" t="s">
        <v>90</v>
      </c>
      <c r="E501" s="105">
        <v>1</v>
      </c>
      <c r="F501" s="106"/>
      <c r="G501" s="106">
        <f aca="true" t="shared" si="146" ref="G501:G503">E501*F501</f>
        <v>0</v>
      </c>
    </row>
    <row r="502" spans="1:7" s="107" customFormat="1" ht="15" hidden="1" outlineLevel="1">
      <c r="A502" s="96" t="str">
        <f t="shared" si="128"/>
        <v>A.1.1.4.4.S.4.1.3.2</v>
      </c>
      <c r="B502" s="136" t="s">
        <v>602</v>
      </c>
      <c r="C502" s="110" t="s">
        <v>527</v>
      </c>
      <c r="D502" s="140" t="s">
        <v>90</v>
      </c>
      <c r="E502" s="105">
        <v>2</v>
      </c>
      <c r="F502" s="106"/>
      <c r="G502" s="106">
        <f t="shared" si="146"/>
        <v>0</v>
      </c>
    </row>
    <row r="503" spans="1:7" s="107" customFormat="1" ht="15" hidden="1" outlineLevel="1">
      <c r="A503" s="96" t="str">
        <f t="shared" si="128"/>
        <v>A.1.1.4.4.S.4.1.3.2</v>
      </c>
      <c r="B503" s="136" t="s">
        <v>602</v>
      </c>
      <c r="C503" s="110" t="s">
        <v>104</v>
      </c>
      <c r="D503" s="140" t="s">
        <v>90</v>
      </c>
      <c r="E503" s="105">
        <v>14</v>
      </c>
      <c r="F503" s="106"/>
      <c r="G503" s="106">
        <f t="shared" si="146"/>
        <v>0</v>
      </c>
    </row>
    <row r="504" spans="1:7" s="107" customFormat="1" ht="15" hidden="1" outlineLevel="1">
      <c r="A504" s="96" t="str">
        <f>""&amp;$B$430&amp;"."&amp;B504&amp;""</f>
        <v>A.1.1.4.4.S.4.1.4</v>
      </c>
      <c r="B504" s="136" t="s">
        <v>368</v>
      </c>
      <c r="C504" s="137" t="s">
        <v>145</v>
      </c>
      <c r="D504" s="140" t="s">
        <v>90</v>
      </c>
      <c r="E504" s="105">
        <v>23</v>
      </c>
      <c r="F504" s="106"/>
      <c r="G504" s="106">
        <f>E504*F504</f>
        <v>0</v>
      </c>
    </row>
    <row r="505" spans="1:7" s="107" customFormat="1" ht="15" hidden="1" outlineLevel="1">
      <c r="A505" s="96" t="str">
        <f>""&amp;$B$430&amp;"."&amp;B505&amp;""</f>
        <v>A.1.1.4.4.S.4.1.5</v>
      </c>
      <c r="B505" s="136" t="s">
        <v>369</v>
      </c>
      <c r="C505" s="137" t="s">
        <v>144</v>
      </c>
      <c r="D505" s="111"/>
      <c r="E505" s="105"/>
      <c r="F505" s="106"/>
      <c r="G505" s="106"/>
    </row>
    <row r="506" spans="1:7" s="107" customFormat="1" ht="15" hidden="1" outlineLevel="1">
      <c r="A506" s="96" t="str">
        <f>""&amp;$B$430&amp;"."&amp;B506&amp;""</f>
        <v>A.1.1.4.4.S.4.1.5.1</v>
      </c>
      <c r="B506" s="136" t="s">
        <v>374</v>
      </c>
      <c r="C506" s="110" t="s">
        <v>1862</v>
      </c>
      <c r="D506" s="140" t="s">
        <v>90</v>
      </c>
      <c r="E506" s="105">
        <v>23</v>
      </c>
      <c r="F506" s="106"/>
      <c r="G506" s="106">
        <f aca="true" t="shared" si="147" ref="G506">E506*F506</f>
        <v>0</v>
      </c>
    </row>
    <row r="507" spans="1:7" s="107" customFormat="1" ht="15" hidden="1" outlineLevel="1">
      <c r="A507" s="96" t="str">
        <f t="shared" si="128"/>
        <v>A.1.1.4.4.S.4.1.6</v>
      </c>
      <c r="B507" s="136" t="s">
        <v>370</v>
      </c>
      <c r="C507" s="137" t="s">
        <v>143</v>
      </c>
      <c r="D507" s="268"/>
      <c r="E507" s="105"/>
      <c r="F507" s="106"/>
      <c r="G507" s="106"/>
    </row>
    <row r="508" spans="1:7" s="107" customFormat="1" ht="15" hidden="1" outlineLevel="1">
      <c r="A508" s="96" t="str">
        <f t="shared" si="128"/>
        <v>A.1.1.4.4.S.4.1.6.1</v>
      </c>
      <c r="B508" s="136" t="s">
        <v>605</v>
      </c>
      <c r="C508" s="110" t="s">
        <v>1862</v>
      </c>
      <c r="D508" s="140" t="s">
        <v>90</v>
      </c>
      <c r="E508" s="105">
        <v>23</v>
      </c>
      <c r="F508" s="106"/>
      <c r="G508" s="106">
        <f aca="true" t="shared" si="148" ref="G508">E508*F508</f>
        <v>0</v>
      </c>
    </row>
    <row r="509" spans="1:7" s="107" customFormat="1" ht="15" hidden="1" outlineLevel="1">
      <c r="A509" s="96" t="str">
        <f t="shared" si="128"/>
        <v>A.1.1.4.4.S.4.1.7</v>
      </c>
      <c r="B509" s="136" t="s">
        <v>606</v>
      </c>
      <c r="C509" s="137" t="s">
        <v>866</v>
      </c>
      <c r="D509" s="268"/>
      <c r="E509" s="105"/>
      <c r="F509" s="106"/>
      <c r="G509" s="106"/>
    </row>
    <row r="510" spans="1:7" s="107" customFormat="1" ht="15" hidden="1" outlineLevel="1">
      <c r="A510" s="96" t="str">
        <f t="shared" si="128"/>
        <v>A.1.1.4.4.S.4.1.7.1</v>
      </c>
      <c r="B510" s="136" t="s">
        <v>794</v>
      </c>
      <c r="C510" s="110" t="s">
        <v>601</v>
      </c>
      <c r="D510" s="140" t="s">
        <v>90</v>
      </c>
      <c r="E510" s="105">
        <v>4</v>
      </c>
      <c r="F510" s="106"/>
      <c r="G510" s="106">
        <f aca="true" t="shared" si="149" ref="G510">E510*F510</f>
        <v>0</v>
      </c>
    </row>
    <row r="511" spans="1:7" s="107" customFormat="1" ht="140.25" hidden="1" outlineLevel="1">
      <c r="A511" s="96" t="str">
        <f t="shared" si="128"/>
        <v>A.1.1.4.4.S.5</v>
      </c>
      <c r="B511" s="136" t="s">
        <v>204</v>
      </c>
      <c r="C511" s="113" t="s">
        <v>1951</v>
      </c>
      <c r="D511" s="126"/>
      <c r="E511" s="105"/>
      <c r="F511" s="106"/>
      <c r="G511" s="106"/>
    </row>
    <row r="512" spans="1:7" s="107" customFormat="1" ht="15" hidden="1" outlineLevel="1">
      <c r="A512" s="96" t="str">
        <f t="shared" si="128"/>
        <v>A.1.1.4.4.S.5.1</v>
      </c>
      <c r="B512" s="136" t="s">
        <v>331</v>
      </c>
      <c r="C512" s="113" t="s">
        <v>152</v>
      </c>
      <c r="D512" s="126"/>
      <c r="E512" s="105"/>
      <c r="F512" s="106"/>
      <c r="G512" s="106"/>
    </row>
    <row r="513" spans="1:7" s="107" customFormat="1" ht="15" hidden="1" outlineLevel="1">
      <c r="A513" s="96" t="str">
        <f t="shared" si="128"/>
        <v>A.1.1.4.4.S.5.1.1</v>
      </c>
      <c r="B513" s="136" t="s">
        <v>344</v>
      </c>
      <c r="C513" s="133" t="s">
        <v>156</v>
      </c>
      <c r="D513" s="140" t="s">
        <v>90</v>
      </c>
      <c r="E513" s="105">
        <v>18</v>
      </c>
      <c r="F513" s="106"/>
      <c r="G513" s="106">
        <f aca="true" t="shared" si="150" ref="G513">E513*F513</f>
        <v>0</v>
      </c>
    </row>
    <row r="514" spans="1:7" s="95" customFormat="1" ht="15" collapsed="1">
      <c r="A514" s="88" t="str">
        <f aca="true" t="shared" si="151" ref="A514">B514</f>
        <v>A.1.1.4.5</v>
      </c>
      <c r="B514" s="89" t="s">
        <v>867</v>
      </c>
      <c r="C514" s="160" t="s">
        <v>114</v>
      </c>
      <c r="D514" s="161"/>
      <c r="E514" s="92"/>
      <c r="F514" s="93"/>
      <c r="G514" s="94"/>
    </row>
    <row r="515" spans="1:7" s="107" customFormat="1" ht="165.75" hidden="1" outlineLevel="1">
      <c r="A515" s="96" t="str">
        <f aca="true" t="shared" si="152" ref="A515:A527">""&amp;$B$514&amp;"."&amp;B515&amp;""</f>
        <v>A.1.1.4.5.S.1</v>
      </c>
      <c r="B515" s="136" t="s">
        <v>197</v>
      </c>
      <c r="C515" s="110" t="s">
        <v>2001</v>
      </c>
      <c r="D515" s="111"/>
      <c r="E515" s="105"/>
      <c r="F515" s="106"/>
      <c r="G515" s="197"/>
    </row>
    <row r="516" spans="1:7" s="107" customFormat="1" ht="15" hidden="1" outlineLevel="1">
      <c r="A516" s="96" t="str">
        <f t="shared" si="152"/>
        <v>A.1.1.4.5.S.1.1</v>
      </c>
      <c r="B516" s="136" t="s">
        <v>217</v>
      </c>
      <c r="C516" s="141" t="s">
        <v>408</v>
      </c>
      <c r="D516" s="140" t="s">
        <v>22</v>
      </c>
      <c r="E516" s="105">
        <f>E433</f>
        <v>115</v>
      </c>
      <c r="F516" s="106"/>
      <c r="G516" s="106">
        <f aca="true" t="shared" si="153" ref="G516:G527">E516*F516</f>
        <v>0</v>
      </c>
    </row>
    <row r="517" spans="1:7" s="107" customFormat="1" ht="15" hidden="1" outlineLevel="1">
      <c r="A517" s="96" t="str">
        <f t="shared" si="152"/>
        <v>A.1.1.4.5.S.1.2</v>
      </c>
      <c r="B517" s="136" t="s">
        <v>218</v>
      </c>
      <c r="C517" s="110" t="s">
        <v>117</v>
      </c>
      <c r="D517" s="140" t="s">
        <v>22</v>
      </c>
      <c r="E517" s="105">
        <f>E434</f>
        <v>1911</v>
      </c>
      <c r="F517" s="106"/>
      <c r="G517" s="106">
        <f t="shared" si="153"/>
        <v>0</v>
      </c>
    </row>
    <row r="518" spans="1:7" s="107" customFormat="1" ht="15" hidden="1" outlineLevel="1">
      <c r="A518" s="96" t="str">
        <f t="shared" si="152"/>
        <v>A.1.1.4.5.S.1.3</v>
      </c>
      <c r="B518" s="136" t="s">
        <v>283</v>
      </c>
      <c r="C518" s="110" t="s">
        <v>377</v>
      </c>
      <c r="D518" s="140" t="s">
        <v>22</v>
      </c>
      <c r="E518" s="105">
        <f>E435</f>
        <v>682</v>
      </c>
      <c r="F518" s="106"/>
      <c r="G518" s="106">
        <f t="shared" si="153"/>
        <v>0</v>
      </c>
    </row>
    <row r="519" spans="1:7" s="107" customFormat="1" ht="127.5" hidden="1" outlineLevel="1">
      <c r="A519" s="96" t="str">
        <f t="shared" si="152"/>
        <v>A.1.1.4.5.S.2</v>
      </c>
      <c r="B519" s="136" t="s">
        <v>198</v>
      </c>
      <c r="C519" s="110" t="s">
        <v>177</v>
      </c>
      <c r="D519" s="111"/>
      <c r="E519" s="105"/>
      <c r="F519" s="106"/>
      <c r="G519" s="197"/>
    </row>
    <row r="520" spans="1:7" s="107" customFormat="1" ht="15" hidden="1" outlineLevel="1">
      <c r="A520" s="96" t="str">
        <f t="shared" si="152"/>
        <v>A.1.1.4.5.S.2.1</v>
      </c>
      <c r="B520" s="136" t="s">
        <v>219</v>
      </c>
      <c r="C520" s="110" t="s">
        <v>118</v>
      </c>
      <c r="D520" s="111" t="s">
        <v>90</v>
      </c>
      <c r="E520" s="105">
        <f>E460+E461+E468+E483+E489+E496+E497+E499+E510</f>
        <v>156</v>
      </c>
      <c r="F520" s="106"/>
      <c r="G520" s="106">
        <f t="shared" si="153"/>
        <v>0</v>
      </c>
    </row>
    <row r="521" spans="1:7" s="107" customFormat="1" ht="15" hidden="1" outlineLevel="1">
      <c r="A521" s="96" t="str">
        <f t="shared" si="152"/>
        <v>A.1.1.4.5.S.2.2</v>
      </c>
      <c r="B521" s="136" t="s">
        <v>278</v>
      </c>
      <c r="C521" s="110" t="s">
        <v>380</v>
      </c>
      <c r="D521" s="111" t="s">
        <v>90</v>
      </c>
      <c r="E521" s="105">
        <f>E457+E458+E459+E463+E466+E467+E472+E473+E474+E477+E481+E485+E494+E495+E502+E503</f>
        <v>152</v>
      </c>
      <c r="F521" s="106"/>
      <c r="G521" s="106">
        <f t="shared" si="153"/>
        <v>0</v>
      </c>
    </row>
    <row r="522" spans="1:7" s="107" customFormat="1" ht="15" hidden="1" outlineLevel="1">
      <c r="A522" s="96" t="str">
        <f t="shared" si="152"/>
        <v>A.1.1.4.5.S.2.3</v>
      </c>
      <c r="B522" s="136" t="s">
        <v>378</v>
      </c>
      <c r="C522" s="110" t="s">
        <v>379</v>
      </c>
      <c r="D522" s="111" t="s">
        <v>90</v>
      </c>
      <c r="E522" s="105">
        <f>E455+E456+E465+E470+E471+E476+E479+E487+E493+E501</f>
        <v>35</v>
      </c>
      <c r="F522" s="106"/>
      <c r="G522" s="106">
        <f t="shared" si="153"/>
        <v>0</v>
      </c>
    </row>
    <row r="523" spans="1:7" s="107" customFormat="1" ht="89.25" hidden="1" outlineLevel="1">
      <c r="A523" s="96" t="str">
        <f t="shared" si="152"/>
        <v>A.1.1.4.5.S.3</v>
      </c>
      <c r="B523" s="136" t="s">
        <v>199</v>
      </c>
      <c r="C523" s="110" t="s">
        <v>1837</v>
      </c>
      <c r="D523" s="111"/>
      <c r="E523" s="105"/>
      <c r="F523" s="106"/>
      <c r="G523" s="197"/>
    </row>
    <row r="524" spans="1:7" s="107" customFormat="1" ht="15" hidden="1" outlineLevel="1">
      <c r="A524" s="96" t="str">
        <f t="shared" si="152"/>
        <v>A.1.1.4.5.S.3.1</v>
      </c>
      <c r="B524" s="136" t="s">
        <v>261</v>
      </c>
      <c r="C524" s="110" t="s">
        <v>119</v>
      </c>
      <c r="D524" s="111" t="s">
        <v>90</v>
      </c>
      <c r="E524" s="105">
        <v>23</v>
      </c>
      <c r="F524" s="106"/>
      <c r="G524" s="106">
        <f t="shared" si="153"/>
        <v>0</v>
      </c>
    </row>
    <row r="525" spans="1:7" s="107" customFormat="1" ht="216.75" hidden="1" outlineLevel="1">
      <c r="A525" s="96" t="str">
        <f t="shared" si="152"/>
        <v>A.1.1.4.5.S.4</v>
      </c>
      <c r="B525" s="136" t="s">
        <v>200</v>
      </c>
      <c r="C525" s="120" t="s">
        <v>1960</v>
      </c>
      <c r="D525" s="111"/>
      <c r="E525" s="105"/>
      <c r="F525" s="106"/>
      <c r="G525" s="106"/>
    </row>
    <row r="526" spans="1:7" s="107" customFormat="1" ht="15" hidden="1" outlineLevel="1">
      <c r="A526" s="96" t="str">
        <f t="shared" si="152"/>
        <v>A.1.1.4.5.S.4.1</v>
      </c>
      <c r="B526" s="136" t="s">
        <v>231</v>
      </c>
      <c r="C526" s="120" t="s">
        <v>458</v>
      </c>
      <c r="D526" s="111" t="s">
        <v>22</v>
      </c>
      <c r="E526" s="105">
        <v>2600</v>
      </c>
      <c r="F526" s="106"/>
      <c r="G526" s="106">
        <f aca="true" t="shared" si="154" ref="G526">E526*F526</f>
        <v>0</v>
      </c>
    </row>
    <row r="527" spans="1:7" s="107" customFormat="1" ht="102" hidden="1" outlineLevel="1">
      <c r="A527" s="96" t="str">
        <f t="shared" si="152"/>
        <v>A.1.1.4.5.S.5</v>
      </c>
      <c r="B527" s="136" t="s">
        <v>204</v>
      </c>
      <c r="C527" s="198" t="s">
        <v>1961</v>
      </c>
      <c r="D527" s="111" t="s">
        <v>90</v>
      </c>
      <c r="E527" s="105">
        <v>80</v>
      </c>
      <c r="F527" s="106"/>
      <c r="G527" s="106">
        <f t="shared" si="153"/>
        <v>0</v>
      </c>
    </row>
    <row r="528" spans="1:7" s="95" customFormat="1" ht="15" collapsed="1">
      <c r="A528" s="88" t="str">
        <f aca="true" t="shared" si="155" ref="A528">B528</f>
        <v>A.1.1.4.6</v>
      </c>
      <c r="B528" s="89" t="s">
        <v>868</v>
      </c>
      <c r="C528" s="164" t="s">
        <v>115</v>
      </c>
      <c r="D528" s="165"/>
      <c r="E528" s="92"/>
      <c r="F528" s="93"/>
      <c r="G528" s="94"/>
    </row>
    <row r="529" spans="1:7" s="107" customFormat="1" ht="89.25" hidden="1" outlineLevel="1">
      <c r="A529" s="96" t="str">
        <f>""&amp;$B$528&amp;"."&amp;B529&amp;""</f>
        <v>A.1.1.4.6.S.1</v>
      </c>
      <c r="B529" s="136" t="s">
        <v>197</v>
      </c>
      <c r="C529" s="198" t="s">
        <v>1838</v>
      </c>
      <c r="D529" s="144"/>
      <c r="E529" s="105"/>
      <c r="F529" s="106"/>
      <c r="G529" s="197"/>
    </row>
    <row r="530" spans="1:7" s="107" customFormat="1" ht="15" hidden="1" outlineLevel="1">
      <c r="A530" s="96" t="str">
        <f aca="true" t="shared" si="156" ref="A530:A554">""&amp;$B$528&amp;"."&amp;B530&amp;""</f>
        <v>A.1.1.4.6.S.1.1</v>
      </c>
      <c r="B530" s="136" t="s">
        <v>217</v>
      </c>
      <c r="C530" s="198" t="s">
        <v>618</v>
      </c>
      <c r="D530" s="144" t="s">
        <v>91</v>
      </c>
      <c r="E530" s="105">
        <v>13</v>
      </c>
      <c r="F530" s="106"/>
      <c r="G530" s="106">
        <f aca="true" t="shared" si="157" ref="G530:G531">E530*F530</f>
        <v>0</v>
      </c>
    </row>
    <row r="531" spans="1:7" s="107" customFormat="1" ht="15" hidden="1" outlineLevel="1">
      <c r="A531" s="96" t="str">
        <f t="shared" si="156"/>
        <v>A.1.1.4.6.S.1.2</v>
      </c>
      <c r="B531" s="136" t="s">
        <v>218</v>
      </c>
      <c r="C531" s="198" t="s">
        <v>869</v>
      </c>
      <c r="D531" s="144" t="s">
        <v>91</v>
      </c>
      <c r="E531" s="105">
        <v>17</v>
      </c>
      <c r="F531" s="106"/>
      <c r="G531" s="106">
        <f t="shared" si="157"/>
        <v>0</v>
      </c>
    </row>
    <row r="532" spans="1:7" s="107" customFormat="1" ht="114.75" hidden="1" outlineLevel="1">
      <c r="A532" s="96" t="str">
        <f t="shared" si="156"/>
        <v>A.1.1.4.6.S.2</v>
      </c>
      <c r="B532" s="136" t="s">
        <v>198</v>
      </c>
      <c r="C532" s="198" t="s">
        <v>178</v>
      </c>
      <c r="D532" s="140"/>
      <c r="E532" s="105"/>
      <c r="F532" s="106"/>
      <c r="G532" s="197"/>
    </row>
    <row r="533" spans="1:7" s="107" customFormat="1" ht="15" hidden="1" outlineLevel="1">
      <c r="A533" s="96" t="str">
        <f t="shared" si="156"/>
        <v>A.1.1.4.6.S.2.1</v>
      </c>
      <c r="B533" s="136" t="s">
        <v>219</v>
      </c>
      <c r="C533" s="110" t="s">
        <v>870</v>
      </c>
      <c r="D533" s="140" t="s">
        <v>22</v>
      </c>
      <c r="E533" s="105">
        <f>E433</f>
        <v>115</v>
      </c>
      <c r="F533" s="106"/>
      <c r="G533" s="106">
        <f aca="true" t="shared" si="158" ref="G533:G565">E533*F533</f>
        <v>0</v>
      </c>
    </row>
    <row r="534" spans="1:7" s="107" customFormat="1" ht="15" hidden="1" outlineLevel="1">
      <c r="A534" s="96" t="str">
        <f t="shared" si="156"/>
        <v>A.1.1.4.6.S.2.2</v>
      </c>
      <c r="B534" s="136" t="s">
        <v>278</v>
      </c>
      <c r="C534" s="110" t="s">
        <v>117</v>
      </c>
      <c r="D534" s="140" t="s">
        <v>22</v>
      </c>
      <c r="E534" s="105">
        <f>E434</f>
        <v>1911</v>
      </c>
      <c r="F534" s="106"/>
      <c r="G534" s="106">
        <f t="shared" si="158"/>
        <v>0</v>
      </c>
    </row>
    <row r="535" spans="1:7" s="107" customFormat="1" ht="15" hidden="1" outlineLevel="1">
      <c r="A535" s="96" t="str">
        <f t="shared" si="156"/>
        <v>A.1.1.4.6.S.2.3</v>
      </c>
      <c r="B535" s="136" t="s">
        <v>378</v>
      </c>
      <c r="C535" s="110" t="s">
        <v>377</v>
      </c>
      <c r="D535" s="140" t="s">
        <v>22</v>
      </c>
      <c r="E535" s="105">
        <f>E435</f>
        <v>682</v>
      </c>
      <c r="F535" s="106"/>
      <c r="G535" s="106">
        <f t="shared" si="158"/>
        <v>0</v>
      </c>
    </row>
    <row r="536" spans="1:7" s="107" customFormat="1" ht="76.5" hidden="1" outlineLevel="1">
      <c r="A536" s="96" t="str">
        <f t="shared" si="156"/>
        <v>A.1.1.4.6.S.3</v>
      </c>
      <c r="B536" s="136" t="s">
        <v>199</v>
      </c>
      <c r="C536" s="198" t="s">
        <v>179</v>
      </c>
      <c r="D536" s="140"/>
      <c r="E536" s="105"/>
      <c r="F536" s="106"/>
      <c r="G536" s="197"/>
    </row>
    <row r="537" spans="1:7" s="107" customFormat="1" ht="15" hidden="1" outlineLevel="1">
      <c r="A537" s="96" t="str">
        <f t="shared" si="156"/>
        <v>A.1.1.4.6.S.3.1</v>
      </c>
      <c r="B537" s="136" t="s">
        <v>261</v>
      </c>
      <c r="C537" s="110" t="s">
        <v>117</v>
      </c>
      <c r="D537" s="140" t="s">
        <v>22</v>
      </c>
      <c r="E537" s="105">
        <f>E434</f>
        <v>1911</v>
      </c>
      <c r="F537" s="106"/>
      <c r="G537" s="106">
        <f aca="true" t="shared" si="159" ref="G537">E537*F537</f>
        <v>0</v>
      </c>
    </row>
    <row r="538" spans="1:7" s="107" customFormat="1" ht="15" hidden="1" outlineLevel="1">
      <c r="A538" s="96" t="str">
        <f t="shared" si="156"/>
        <v>A.1.1.4.6.S.3.2</v>
      </c>
      <c r="B538" s="136" t="s">
        <v>262</v>
      </c>
      <c r="C538" s="110" t="s">
        <v>377</v>
      </c>
      <c r="D538" s="140" t="s">
        <v>22</v>
      </c>
      <c r="E538" s="105">
        <f>E435</f>
        <v>682</v>
      </c>
      <c r="F538" s="106"/>
      <c r="G538" s="106">
        <f t="shared" si="158"/>
        <v>0</v>
      </c>
    </row>
    <row r="539" spans="1:7" s="107" customFormat="1" ht="102" hidden="1" outlineLevel="1">
      <c r="A539" s="96" t="str">
        <f t="shared" si="156"/>
        <v>A.1.1.4.6.S.4</v>
      </c>
      <c r="B539" s="136" t="s">
        <v>200</v>
      </c>
      <c r="C539" s="110" t="s">
        <v>180</v>
      </c>
      <c r="D539" s="140"/>
      <c r="E539" s="105"/>
      <c r="F539" s="106"/>
      <c r="G539" s="197"/>
    </row>
    <row r="540" spans="1:7" s="107" customFormat="1" ht="15" hidden="1" outlineLevel="1">
      <c r="A540" s="96" t="str">
        <f t="shared" si="156"/>
        <v>A.1.1.4.6.S.4.1</v>
      </c>
      <c r="B540" s="136" t="s">
        <v>231</v>
      </c>
      <c r="C540" s="110" t="s">
        <v>119</v>
      </c>
      <c r="D540" s="111" t="s">
        <v>90</v>
      </c>
      <c r="E540" s="105">
        <v>23</v>
      </c>
      <c r="F540" s="106"/>
      <c r="G540" s="106">
        <f t="shared" si="158"/>
        <v>0</v>
      </c>
    </row>
    <row r="541" spans="1:7" s="107" customFormat="1" ht="63.75" hidden="1" outlineLevel="1">
      <c r="A541" s="96" t="str">
        <f t="shared" si="156"/>
        <v>A.1.1.4.6.S.5</v>
      </c>
      <c r="B541" s="136" t="s">
        <v>204</v>
      </c>
      <c r="C541" s="110" t="s">
        <v>1635</v>
      </c>
      <c r="D541" s="140" t="s">
        <v>22</v>
      </c>
      <c r="E541" s="105">
        <v>2600</v>
      </c>
      <c r="F541" s="106"/>
      <c r="G541" s="106">
        <f t="shared" si="158"/>
        <v>0</v>
      </c>
    </row>
    <row r="542" spans="1:7" s="107" customFormat="1" ht="63.75" hidden="1" outlineLevel="1">
      <c r="A542" s="96" t="str">
        <f t="shared" si="156"/>
        <v>A.1.1.4.6.S.6</v>
      </c>
      <c r="B542" s="136" t="s">
        <v>205</v>
      </c>
      <c r="C542" s="110" t="s">
        <v>423</v>
      </c>
      <c r="D542" s="140" t="s">
        <v>22</v>
      </c>
      <c r="E542" s="105">
        <v>2600</v>
      </c>
      <c r="F542" s="106"/>
      <c r="G542" s="106">
        <f t="shared" si="158"/>
        <v>0</v>
      </c>
    </row>
    <row r="543" spans="1:7" s="107" customFormat="1" ht="102" hidden="1" outlineLevel="1">
      <c r="A543" s="152" t="str">
        <f t="shared" si="156"/>
        <v>A.1.1.4.6.S.7</v>
      </c>
      <c r="B543" s="153" t="s">
        <v>206</v>
      </c>
      <c r="C543" s="199" t="s">
        <v>871</v>
      </c>
      <c r="D543" s="194"/>
      <c r="E543" s="156"/>
      <c r="F543" s="157"/>
      <c r="G543" s="200"/>
    </row>
    <row r="544" spans="1:7" s="107" customFormat="1" ht="15" hidden="1" outlineLevel="1">
      <c r="A544" s="152" t="str">
        <f t="shared" si="156"/>
        <v>A.1.1.4.6.S.7.1</v>
      </c>
      <c r="B544" s="153" t="s">
        <v>375</v>
      </c>
      <c r="C544" s="154" t="s">
        <v>872</v>
      </c>
      <c r="D544" s="194" t="s">
        <v>90</v>
      </c>
      <c r="E544" s="156">
        <v>1</v>
      </c>
      <c r="F544" s="157"/>
      <c r="G544" s="157">
        <f aca="true" t="shared" si="160" ref="G544:G554">E544*F544</f>
        <v>0</v>
      </c>
    </row>
    <row r="545" spans="1:7" s="107" customFormat="1" ht="15" hidden="1" outlineLevel="1">
      <c r="A545" s="152" t="str">
        <f t="shared" si="156"/>
        <v>A.1.1.4.6.S.7.2</v>
      </c>
      <c r="B545" s="153" t="s">
        <v>376</v>
      </c>
      <c r="C545" s="154" t="s">
        <v>873</v>
      </c>
      <c r="D545" s="194" t="s">
        <v>90</v>
      </c>
      <c r="E545" s="156">
        <v>1</v>
      </c>
      <c r="F545" s="157"/>
      <c r="G545" s="157">
        <f t="shared" si="160"/>
        <v>0</v>
      </c>
    </row>
    <row r="546" spans="1:7" s="107" customFormat="1" ht="15" hidden="1" outlineLevel="1">
      <c r="A546" s="152" t="str">
        <f t="shared" si="156"/>
        <v>A.1.1.4.6.S.7.3</v>
      </c>
      <c r="B546" s="153" t="s">
        <v>874</v>
      </c>
      <c r="C546" s="154" t="s">
        <v>875</v>
      </c>
      <c r="D546" s="194" t="s">
        <v>90</v>
      </c>
      <c r="E546" s="156">
        <v>1</v>
      </c>
      <c r="F546" s="157"/>
      <c r="G546" s="157">
        <f t="shared" si="160"/>
        <v>0</v>
      </c>
    </row>
    <row r="547" spans="1:7" s="107" customFormat="1" ht="15" hidden="1" outlineLevel="1">
      <c r="A547" s="152" t="str">
        <f t="shared" si="156"/>
        <v>A.1.1.4.6.S.7.4</v>
      </c>
      <c r="B547" s="153" t="s">
        <v>876</v>
      </c>
      <c r="C547" s="154" t="s">
        <v>877</v>
      </c>
      <c r="D547" s="194" t="s">
        <v>90</v>
      </c>
      <c r="E547" s="156">
        <v>1</v>
      </c>
      <c r="F547" s="157"/>
      <c r="G547" s="157">
        <f t="shared" si="160"/>
        <v>0</v>
      </c>
    </row>
    <row r="548" spans="1:7" s="107" customFormat="1" ht="15" hidden="1" outlineLevel="1">
      <c r="A548" s="152" t="str">
        <f t="shared" si="156"/>
        <v>A.1.1.4.6.S.7.5</v>
      </c>
      <c r="B548" s="153" t="s">
        <v>878</v>
      </c>
      <c r="C548" s="154" t="s">
        <v>879</v>
      </c>
      <c r="D548" s="194" t="s">
        <v>90</v>
      </c>
      <c r="E548" s="156">
        <v>1</v>
      </c>
      <c r="F548" s="157"/>
      <c r="G548" s="157">
        <f t="shared" si="160"/>
        <v>0</v>
      </c>
    </row>
    <row r="549" spans="1:7" s="107" customFormat="1" ht="15" hidden="1" outlineLevel="1">
      <c r="A549" s="152" t="str">
        <f t="shared" si="156"/>
        <v>A.1.1.4.6.S.7.6</v>
      </c>
      <c r="B549" s="153" t="s">
        <v>880</v>
      </c>
      <c r="C549" s="154" t="s">
        <v>881</v>
      </c>
      <c r="D549" s="194" t="s">
        <v>90</v>
      </c>
      <c r="E549" s="156">
        <v>3</v>
      </c>
      <c r="F549" s="157"/>
      <c r="G549" s="157">
        <f t="shared" si="160"/>
        <v>0</v>
      </c>
    </row>
    <row r="550" spans="1:7" s="107" customFormat="1" ht="15" hidden="1" outlineLevel="1">
      <c r="A550" s="152" t="str">
        <f t="shared" si="156"/>
        <v>A.1.1.4.6.S.7.7</v>
      </c>
      <c r="B550" s="153" t="s">
        <v>882</v>
      </c>
      <c r="C550" s="154" t="s">
        <v>883</v>
      </c>
      <c r="D550" s="194" t="s">
        <v>90</v>
      </c>
      <c r="E550" s="156">
        <v>1</v>
      </c>
      <c r="F550" s="157"/>
      <c r="G550" s="157">
        <f t="shared" si="160"/>
        <v>0</v>
      </c>
    </row>
    <row r="551" spans="1:7" s="107" customFormat="1" ht="15" hidden="1" outlineLevel="1">
      <c r="A551" s="152" t="str">
        <f t="shared" si="156"/>
        <v>A.1.1.4.6.S.7.8</v>
      </c>
      <c r="B551" s="153" t="s">
        <v>884</v>
      </c>
      <c r="C551" s="154" t="s">
        <v>885</v>
      </c>
      <c r="D551" s="194" t="s">
        <v>90</v>
      </c>
      <c r="E551" s="156">
        <v>1</v>
      </c>
      <c r="F551" s="157"/>
      <c r="G551" s="157">
        <f t="shared" si="160"/>
        <v>0</v>
      </c>
    </row>
    <row r="552" spans="1:7" s="107" customFormat="1" ht="15" hidden="1" outlineLevel="1">
      <c r="A552" s="152" t="str">
        <f t="shared" si="156"/>
        <v>A.1.1.4.6.S.7.9</v>
      </c>
      <c r="B552" s="153" t="s">
        <v>886</v>
      </c>
      <c r="C552" s="154" t="s">
        <v>887</v>
      </c>
      <c r="D552" s="194" t="s">
        <v>90</v>
      </c>
      <c r="E552" s="156">
        <v>1</v>
      </c>
      <c r="F552" s="157"/>
      <c r="G552" s="157">
        <f t="shared" si="160"/>
        <v>0</v>
      </c>
    </row>
    <row r="553" spans="1:7" s="107" customFormat="1" ht="15" hidden="1" outlineLevel="1">
      <c r="A553" s="152" t="str">
        <f t="shared" si="156"/>
        <v>A.1.1.4.6.S.7.9</v>
      </c>
      <c r="B553" s="153" t="s">
        <v>886</v>
      </c>
      <c r="C553" s="154" t="s">
        <v>888</v>
      </c>
      <c r="D553" s="194" t="s">
        <v>90</v>
      </c>
      <c r="E553" s="156">
        <v>1</v>
      </c>
      <c r="F553" s="157"/>
      <c r="G553" s="157">
        <f t="shared" si="160"/>
        <v>0</v>
      </c>
    </row>
    <row r="554" spans="1:7" s="107" customFormat="1" ht="15" hidden="1" outlineLevel="1">
      <c r="A554" s="152" t="str">
        <f t="shared" si="156"/>
        <v>A.1.1.4.6.S.7.9</v>
      </c>
      <c r="B554" s="153" t="s">
        <v>886</v>
      </c>
      <c r="C554" s="154" t="s">
        <v>889</v>
      </c>
      <c r="D554" s="194" t="s">
        <v>90</v>
      </c>
      <c r="E554" s="156">
        <v>1</v>
      </c>
      <c r="F554" s="157"/>
      <c r="G554" s="157">
        <f t="shared" si="160"/>
        <v>0</v>
      </c>
    </row>
    <row r="555" spans="1:7" s="95" customFormat="1" ht="15" collapsed="1">
      <c r="A555" s="88" t="str">
        <f aca="true" t="shared" si="161" ref="A555">B555</f>
        <v>A.1.1.4.7</v>
      </c>
      <c r="B555" s="89" t="s">
        <v>890</v>
      </c>
      <c r="C555" s="164" t="s">
        <v>196</v>
      </c>
      <c r="D555" s="165"/>
      <c r="E555" s="92"/>
      <c r="F555" s="93"/>
      <c r="G555" s="94"/>
    </row>
    <row r="556" spans="1:7" s="107" customFormat="1" ht="63.75" hidden="1" outlineLevel="1">
      <c r="A556" s="96" t="str">
        <f>""&amp;$B$555&amp;"."&amp;B556&amp;""</f>
        <v>A.1.1.4.7.S.1</v>
      </c>
      <c r="B556" s="136" t="s">
        <v>197</v>
      </c>
      <c r="C556" s="110" t="s">
        <v>1855</v>
      </c>
      <c r="D556" s="111"/>
      <c r="E556" s="105"/>
      <c r="F556" s="106"/>
      <c r="G556" s="106"/>
    </row>
    <row r="557" spans="1:7" s="107" customFormat="1" ht="76.5" hidden="1" outlineLevel="1">
      <c r="A557" s="96" t="str">
        <f aca="true" t="shared" si="162" ref="A557:A565">""&amp;$B$555&amp;"."&amp;B557&amp;""</f>
        <v>A.1.1.4.7.S.1.1</v>
      </c>
      <c r="B557" s="136" t="s">
        <v>217</v>
      </c>
      <c r="C557" s="168" t="s">
        <v>174</v>
      </c>
      <c r="D557" s="111" t="s">
        <v>90</v>
      </c>
      <c r="E557" s="105">
        <v>50</v>
      </c>
      <c r="F557" s="106"/>
      <c r="G557" s="106">
        <f aca="true" t="shared" si="163" ref="G557:G558">E557*F557</f>
        <v>0</v>
      </c>
    </row>
    <row r="558" spans="1:7" s="107" customFormat="1" ht="76.5" hidden="1" outlineLevel="1">
      <c r="A558" s="96" t="str">
        <f t="shared" si="162"/>
        <v>A.1.1.4.7.S.1.2</v>
      </c>
      <c r="B558" s="136" t="s">
        <v>218</v>
      </c>
      <c r="C558" s="168" t="s">
        <v>175</v>
      </c>
      <c r="D558" s="111" t="s">
        <v>90</v>
      </c>
      <c r="E558" s="105">
        <v>45</v>
      </c>
      <c r="F558" s="106"/>
      <c r="G558" s="106">
        <f t="shared" si="163"/>
        <v>0</v>
      </c>
    </row>
    <row r="559" spans="1:7" s="107" customFormat="1" ht="140.25" hidden="1" outlineLevel="1">
      <c r="A559" s="96" t="str">
        <f t="shared" si="162"/>
        <v>A.1.1.4.7.S.2</v>
      </c>
      <c r="B559" s="136" t="s">
        <v>198</v>
      </c>
      <c r="C559" s="127" t="s">
        <v>1739</v>
      </c>
      <c r="D559" s="126" t="s">
        <v>90</v>
      </c>
      <c r="E559" s="105">
        <v>75</v>
      </c>
      <c r="F559" s="129"/>
      <c r="G559" s="106">
        <f t="shared" si="158"/>
        <v>0</v>
      </c>
    </row>
    <row r="560" spans="1:7" s="107" customFormat="1" ht="140.25" hidden="1" outlineLevel="1">
      <c r="A560" s="96" t="str">
        <f t="shared" si="162"/>
        <v>A.1.1.4.7.S.3</v>
      </c>
      <c r="B560" s="136" t="s">
        <v>199</v>
      </c>
      <c r="C560" s="127" t="s">
        <v>1740</v>
      </c>
      <c r="D560" s="126" t="s">
        <v>90</v>
      </c>
      <c r="E560" s="105">
        <v>20</v>
      </c>
      <c r="F560" s="129"/>
      <c r="G560" s="106">
        <f t="shared" si="158"/>
        <v>0</v>
      </c>
    </row>
    <row r="561" spans="1:7" s="107" customFormat="1" ht="191.25" hidden="1" outlineLevel="1">
      <c r="A561" s="96" t="str">
        <f t="shared" si="162"/>
        <v>A.1.1.4.7.S.4</v>
      </c>
      <c r="B561" s="136" t="s">
        <v>200</v>
      </c>
      <c r="C561" s="127" t="s">
        <v>1613</v>
      </c>
      <c r="D561" s="126" t="s">
        <v>90</v>
      </c>
      <c r="E561" s="105">
        <v>95</v>
      </c>
      <c r="F561" s="129"/>
      <c r="G561" s="106">
        <f t="shared" si="158"/>
        <v>0</v>
      </c>
    </row>
    <row r="562" spans="1:7" s="107" customFormat="1" ht="102" hidden="1" outlineLevel="1">
      <c r="A562" s="96" t="str">
        <f t="shared" si="162"/>
        <v>A.1.1.4.7.S.5</v>
      </c>
      <c r="B562" s="136" t="s">
        <v>204</v>
      </c>
      <c r="C562" s="127" t="s">
        <v>301</v>
      </c>
      <c r="D562" s="126" t="s">
        <v>22</v>
      </c>
      <c r="E562" s="105">
        <v>200</v>
      </c>
      <c r="F562" s="129"/>
      <c r="G562" s="106">
        <f t="shared" si="158"/>
        <v>0</v>
      </c>
    </row>
    <row r="563" spans="1:7" s="107" customFormat="1" ht="216.75" hidden="1" outlineLevel="1">
      <c r="A563" s="96" t="str">
        <f t="shared" si="162"/>
        <v>A.1.1.4.7.S.6</v>
      </c>
      <c r="B563" s="136" t="s">
        <v>205</v>
      </c>
      <c r="C563" s="127" t="s">
        <v>1636</v>
      </c>
      <c r="D563" s="126" t="s">
        <v>90</v>
      </c>
      <c r="E563" s="105">
        <v>95</v>
      </c>
      <c r="F563" s="129"/>
      <c r="G563" s="106">
        <f t="shared" si="158"/>
        <v>0</v>
      </c>
    </row>
    <row r="564" spans="1:7" s="107" customFormat="1" ht="140.25" hidden="1" outlineLevel="1">
      <c r="A564" s="96" t="str">
        <f t="shared" si="162"/>
        <v>A.1.1.4.7.S.7</v>
      </c>
      <c r="B564" s="136" t="s">
        <v>206</v>
      </c>
      <c r="C564" s="141" t="s">
        <v>1637</v>
      </c>
      <c r="D564" s="140" t="s">
        <v>90</v>
      </c>
      <c r="E564" s="105">
        <v>95</v>
      </c>
      <c r="F564" s="106"/>
      <c r="G564" s="106">
        <f t="shared" si="158"/>
        <v>0</v>
      </c>
    </row>
    <row r="565" spans="1:7" s="107" customFormat="1" ht="76.5" hidden="1" outlineLevel="1">
      <c r="A565" s="96" t="str">
        <f t="shared" si="162"/>
        <v>A.1.1.4.7.S.8</v>
      </c>
      <c r="B565" s="136" t="s">
        <v>207</v>
      </c>
      <c r="C565" s="141" t="s">
        <v>1638</v>
      </c>
      <c r="D565" s="140" t="s">
        <v>90</v>
      </c>
      <c r="E565" s="105">
        <v>5</v>
      </c>
      <c r="F565" s="106"/>
      <c r="G565" s="106">
        <f t="shared" si="158"/>
        <v>0</v>
      </c>
    </row>
    <row r="566" spans="1:7" s="87" customFormat="1" ht="15" collapsed="1">
      <c r="A566" s="80" t="str">
        <f aca="true" t="shared" si="164" ref="A566:A567">B566</f>
        <v>E.1.1.5</v>
      </c>
      <c r="B566" s="81" t="s">
        <v>891</v>
      </c>
      <c r="C566" s="82" t="s">
        <v>892</v>
      </c>
      <c r="D566" s="186"/>
      <c r="E566" s="84"/>
      <c r="F566" s="85"/>
      <c r="G566" s="86"/>
    </row>
    <row r="567" spans="1:7" s="95" customFormat="1" ht="15">
      <c r="A567" s="88" t="str">
        <f t="shared" si="164"/>
        <v>E.1.1.5.1</v>
      </c>
      <c r="B567" s="89" t="s">
        <v>893</v>
      </c>
      <c r="C567" s="90" t="s">
        <v>17</v>
      </c>
      <c r="D567" s="91"/>
      <c r="E567" s="92"/>
      <c r="F567" s="93"/>
      <c r="G567" s="94"/>
    </row>
    <row r="568" spans="1:7" s="107" customFormat="1" ht="76.5" hidden="1" outlineLevel="1">
      <c r="A568" s="96" t="str">
        <f>""&amp;$B$567&amp;"."&amp;B568&amp;""</f>
        <v>E.1.1.5.1.S.1</v>
      </c>
      <c r="B568" s="97" t="s">
        <v>197</v>
      </c>
      <c r="C568" s="148" t="s">
        <v>1234</v>
      </c>
      <c r="D568" s="112" t="s">
        <v>25</v>
      </c>
      <c r="E568" s="105">
        <v>12</v>
      </c>
      <c r="F568" s="106"/>
      <c r="G568" s="106">
        <f aca="true" t="shared" si="165" ref="G568:G571">E568*F568</f>
        <v>0</v>
      </c>
    </row>
    <row r="569" spans="1:7" s="107" customFormat="1" ht="38.25" hidden="1" outlineLevel="1">
      <c r="A569" s="96" t="str">
        <f aca="true" t="shared" si="166" ref="A569:A571">""&amp;$B$567&amp;"."&amp;B569&amp;""</f>
        <v>E.1.1.5.1.S.2</v>
      </c>
      <c r="B569" s="97" t="s">
        <v>198</v>
      </c>
      <c r="C569" s="148" t="s">
        <v>1614</v>
      </c>
      <c r="D569" s="112" t="s">
        <v>22</v>
      </c>
      <c r="E569" s="105">
        <v>20</v>
      </c>
      <c r="F569" s="106"/>
      <c r="G569" s="106">
        <f t="shared" si="165"/>
        <v>0</v>
      </c>
    </row>
    <row r="570" spans="1:7" s="107" customFormat="1" ht="63.75" hidden="1" outlineLevel="1">
      <c r="A570" s="96" t="str">
        <f t="shared" si="166"/>
        <v>E.1.1.5.1.S.3</v>
      </c>
      <c r="B570" s="97" t="s">
        <v>199</v>
      </c>
      <c r="C570" s="113" t="s">
        <v>894</v>
      </c>
      <c r="D570" s="111" t="s">
        <v>22</v>
      </c>
      <c r="E570" s="105">
        <v>16</v>
      </c>
      <c r="F570" s="106"/>
      <c r="G570" s="106">
        <f t="shared" si="165"/>
        <v>0</v>
      </c>
    </row>
    <row r="571" spans="1:7" s="107" customFormat="1" ht="63.75" hidden="1" outlineLevel="1">
      <c r="A571" s="96" t="str">
        <f t="shared" si="166"/>
        <v>E.1.1.5.1.S.4</v>
      </c>
      <c r="B571" s="97" t="s">
        <v>200</v>
      </c>
      <c r="C571" s="103" t="s">
        <v>159</v>
      </c>
      <c r="D571" s="112" t="s">
        <v>90</v>
      </c>
      <c r="E571" s="105">
        <v>2</v>
      </c>
      <c r="F571" s="106"/>
      <c r="G571" s="106">
        <f t="shared" si="165"/>
        <v>0</v>
      </c>
    </row>
    <row r="572" spans="1:7" s="95" customFormat="1" ht="15" collapsed="1">
      <c r="A572" s="88" t="str">
        <f aca="true" t="shared" si="167" ref="A572">B572</f>
        <v>E.1.1.5.2</v>
      </c>
      <c r="B572" s="89" t="s">
        <v>895</v>
      </c>
      <c r="C572" s="90" t="s">
        <v>18</v>
      </c>
      <c r="D572" s="91"/>
      <c r="E572" s="92"/>
      <c r="F572" s="93"/>
      <c r="G572" s="94"/>
    </row>
    <row r="573" spans="1:7" s="107" customFormat="1" ht="63.75" hidden="1" outlineLevel="1">
      <c r="A573" s="96" t="str">
        <f>""&amp;$B$572&amp;"."&amp;B573&amp;""</f>
        <v>E.1.1.5.2.S.1</v>
      </c>
      <c r="B573" s="136" t="s">
        <v>197</v>
      </c>
      <c r="C573" s="113" t="s">
        <v>264</v>
      </c>
      <c r="D573" s="111" t="s">
        <v>22</v>
      </c>
      <c r="E573" s="105">
        <v>30</v>
      </c>
      <c r="F573" s="106"/>
      <c r="G573" s="106">
        <f aca="true" t="shared" si="168" ref="G573:G584">E573*F573</f>
        <v>0</v>
      </c>
    </row>
    <row r="574" spans="1:7" s="107" customFormat="1" ht="76.5" hidden="1" outlineLevel="1">
      <c r="A574" s="96" t="str">
        <f aca="true" t="shared" si="169" ref="A574:A584">""&amp;$B$572&amp;"."&amp;B574&amp;""</f>
        <v>E.1.1.5.2.S.2</v>
      </c>
      <c r="B574" s="136" t="s">
        <v>198</v>
      </c>
      <c r="C574" s="113" t="s">
        <v>265</v>
      </c>
      <c r="D574" s="111" t="s">
        <v>25</v>
      </c>
      <c r="E574" s="105">
        <v>25</v>
      </c>
      <c r="F574" s="106"/>
      <c r="G574" s="106">
        <f t="shared" si="168"/>
        <v>0</v>
      </c>
    </row>
    <row r="575" spans="1:7" s="107" customFormat="1" ht="51" hidden="1" outlineLevel="1">
      <c r="A575" s="96" t="str">
        <f t="shared" si="169"/>
        <v>E.1.1.5.2.S.3</v>
      </c>
      <c r="B575" s="136" t="s">
        <v>199</v>
      </c>
      <c r="C575" s="125" t="s">
        <v>1993</v>
      </c>
      <c r="D575" s="111" t="s">
        <v>22</v>
      </c>
      <c r="E575" s="105">
        <v>8</v>
      </c>
      <c r="F575" s="106"/>
      <c r="G575" s="106">
        <f t="shared" si="168"/>
        <v>0</v>
      </c>
    </row>
    <row r="576" spans="1:7" s="107" customFormat="1" ht="140.25" hidden="1" outlineLevel="1">
      <c r="A576" s="96" t="str">
        <f t="shared" si="169"/>
        <v>E.1.1.5.2.S.4</v>
      </c>
      <c r="B576" s="136" t="s">
        <v>200</v>
      </c>
      <c r="C576" s="148" t="s">
        <v>1235</v>
      </c>
      <c r="D576" s="121" t="s">
        <v>24</v>
      </c>
      <c r="E576" s="105">
        <v>70</v>
      </c>
      <c r="F576" s="106"/>
      <c r="G576" s="106">
        <f t="shared" si="168"/>
        <v>0</v>
      </c>
    </row>
    <row r="577" spans="1:7" s="107" customFormat="1" ht="191.25" hidden="1" outlineLevel="1">
      <c r="A577" s="96" t="str">
        <f t="shared" si="169"/>
        <v>E.1.1.5.2.S.5</v>
      </c>
      <c r="B577" s="136" t="s">
        <v>204</v>
      </c>
      <c r="C577" s="113" t="s">
        <v>437</v>
      </c>
      <c r="D577" s="126" t="s">
        <v>24</v>
      </c>
      <c r="E577" s="105">
        <v>5</v>
      </c>
      <c r="F577" s="106"/>
      <c r="G577" s="106">
        <f t="shared" si="168"/>
        <v>0</v>
      </c>
    </row>
    <row r="578" spans="1:7" s="107" customFormat="1" ht="76.5" hidden="1" outlineLevel="1">
      <c r="A578" s="96" t="str">
        <f t="shared" si="169"/>
        <v>E.1.1.5.2.S.6</v>
      </c>
      <c r="B578" s="136" t="s">
        <v>205</v>
      </c>
      <c r="C578" s="127" t="s">
        <v>896</v>
      </c>
      <c r="D578" s="126"/>
      <c r="E578" s="105"/>
      <c r="F578" s="106"/>
      <c r="G578" s="106"/>
    </row>
    <row r="579" spans="1:7" s="107" customFormat="1" ht="15" hidden="1" outlineLevel="1">
      <c r="A579" s="96" t="str">
        <f t="shared" si="169"/>
        <v>E.1.1.5.2.S.6.1</v>
      </c>
      <c r="B579" s="124" t="s">
        <v>334</v>
      </c>
      <c r="C579" s="113" t="s">
        <v>187</v>
      </c>
      <c r="D579" s="126" t="s">
        <v>24</v>
      </c>
      <c r="E579" s="105">
        <v>7</v>
      </c>
      <c r="F579" s="106"/>
      <c r="G579" s="106">
        <f aca="true" t="shared" si="170" ref="G579">E579*F579</f>
        <v>0</v>
      </c>
    </row>
    <row r="580" spans="1:7" s="107" customFormat="1" ht="76.5" hidden="1" outlineLevel="1">
      <c r="A580" s="96" t="str">
        <f t="shared" si="169"/>
        <v>E.1.1.5.2.S.7</v>
      </c>
      <c r="B580" s="136" t="s">
        <v>206</v>
      </c>
      <c r="C580" s="148" t="s">
        <v>1639</v>
      </c>
      <c r="D580" s="121" t="s">
        <v>24</v>
      </c>
      <c r="E580" s="105">
        <v>2.5</v>
      </c>
      <c r="F580" s="106"/>
      <c r="G580" s="106">
        <f>E580*F580</f>
        <v>0</v>
      </c>
    </row>
    <row r="581" spans="1:7" s="107" customFormat="1" ht="102" hidden="1" outlineLevel="1">
      <c r="A581" s="96" t="str">
        <f t="shared" si="169"/>
        <v>E.1.1.5.2.S.8</v>
      </c>
      <c r="B581" s="136" t="s">
        <v>207</v>
      </c>
      <c r="C581" s="148" t="s">
        <v>1615</v>
      </c>
      <c r="D581" s="121" t="s">
        <v>24</v>
      </c>
      <c r="E581" s="105">
        <v>1</v>
      </c>
      <c r="F581" s="106"/>
      <c r="G581" s="106">
        <f t="shared" si="168"/>
        <v>0</v>
      </c>
    </row>
    <row r="582" spans="1:7" s="107" customFormat="1" ht="51" hidden="1" outlineLevel="1">
      <c r="A582" s="96" t="str">
        <f t="shared" si="169"/>
        <v>E.1.1.5.2.S.9</v>
      </c>
      <c r="B582" s="136" t="s">
        <v>208</v>
      </c>
      <c r="C582" s="127" t="s">
        <v>1606</v>
      </c>
      <c r="D582" s="121" t="s">
        <v>24</v>
      </c>
      <c r="E582" s="105">
        <v>40</v>
      </c>
      <c r="F582" s="106"/>
      <c r="G582" s="106">
        <f t="shared" si="168"/>
        <v>0</v>
      </c>
    </row>
    <row r="583" spans="1:7" s="107" customFormat="1" ht="89.25" hidden="1" outlineLevel="1">
      <c r="A583" s="96" t="str">
        <f t="shared" si="169"/>
        <v>E.1.1.5.2.S.10</v>
      </c>
      <c r="B583" s="136" t="s">
        <v>209</v>
      </c>
      <c r="C583" s="110" t="s">
        <v>1632</v>
      </c>
      <c r="D583" s="121" t="s">
        <v>24</v>
      </c>
      <c r="E583" s="105">
        <v>7</v>
      </c>
      <c r="F583" s="106"/>
      <c r="G583" s="106">
        <f t="shared" si="168"/>
        <v>0</v>
      </c>
    </row>
    <row r="584" spans="1:7" s="107" customFormat="1" ht="89.25" hidden="1" outlineLevel="1">
      <c r="A584" s="96" t="str">
        <f t="shared" si="169"/>
        <v>E.1.1.5.2.S.11</v>
      </c>
      <c r="B584" s="136" t="s">
        <v>210</v>
      </c>
      <c r="C584" s="127" t="s">
        <v>227</v>
      </c>
      <c r="D584" s="126" t="s">
        <v>24</v>
      </c>
      <c r="E584" s="105">
        <v>70</v>
      </c>
      <c r="F584" s="129"/>
      <c r="G584" s="106">
        <f t="shared" si="168"/>
        <v>0</v>
      </c>
    </row>
    <row r="585" spans="1:7" s="95" customFormat="1" ht="15" collapsed="1">
      <c r="A585" s="88" t="str">
        <f aca="true" t="shared" si="171" ref="A585">B585</f>
        <v>E.1.1.5.3</v>
      </c>
      <c r="B585" s="89" t="s">
        <v>897</v>
      </c>
      <c r="C585" s="90" t="s">
        <v>19</v>
      </c>
      <c r="D585" s="91"/>
      <c r="E585" s="92"/>
      <c r="F585" s="93"/>
      <c r="G585" s="94"/>
    </row>
    <row r="586" spans="1:7" s="107" customFormat="1" ht="165.75" hidden="1" outlineLevel="1">
      <c r="A586" s="96" t="str">
        <f>""&amp;$B$585&amp;"."&amp;B586&amp;""</f>
        <v>E.1.1.5.3.S.1</v>
      </c>
      <c r="B586" s="136" t="s">
        <v>197</v>
      </c>
      <c r="C586" s="118" t="s">
        <v>1738</v>
      </c>
      <c r="D586" s="131"/>
      <c r="E586" s="130"/>
      <c r="F586" s="130"/>
      <c r="G586" s="408"/>
    </row>
    <row r="587" spans="1:7" s="107" customFormat="1" ht="15" hidden="1" outlineLevel="1">
      <c r="A587" s="96" t="str">
        <f aca="true" t="shared" si="172" ref="A587:A595">""&amp;$B$585&amp;"."&amp;B587&amp;""</f>
        <v>E.1.1.5.3.S.1.1</v>
      </c>
      <c r="B587" s="124" t="s">
        <v>217</v>
      </c>
      <c r="C587" s="118" t="s">
        <v>435</v>
      </c>
      <c r="D587" s="117"/>
      <c r="E587" s="130"/>
      <c r="F587" s="106"/>
      <c r="G587" s="106"/>
    </row>
    <row r="588" spans="1:7" s="107" customFormat="1" ht="38.25" hidden="1" outlineLevel="1">
      <c r="A588" s="96" t="str">
        <f t="shared" si="172"/>
        <v>E.1.1.5.3.S.1.1.1</v>
      </c>
      <c r="B588" s="124" t="s">
        <v>228</v>
      </c>
      <c r="C588" s="110" t="s">
        <v>898</v>
      </c>
      <c r="D588" s="117" t="s">
        <v>90</v>
      </c>
      <c r="E588" s="105">
        <v>1</v>
      </c>
      <c r="F588" s="106"/>
      <c r="G588" s="106">
        <f aca="true" t="shared" si="173" ref="G588">E588*F588</f>
        <v>0</v>
      </c>
    </row>
    <row r="589" spans="1:7" s="107" customFormat="1" ht="76.5" hidden="1" outlineLevel="1">
      <c r="A589" s="96" t="str">
        <f t="shared" si="172"/>
        <v>E.1.1.5.3.S.2</v>
      </c>
      <c r="B589" s="124" t="s">
        <v>198</v>
      </c>
      <c r="C589" s="110" t="s">
        <v>899</v>
      </c>
      <c r="D589" s="111"/>
      <c r="E589" s="105"/>
      <c r="F589" s="106"/>
      <c r="G589" s="106"/>
    </row>
    <row r="590" spans="1:7" s="107" customFormat="1" ht="15" hidden="1" outlineLevel="1">
      <c r="A590" s="96" t="str">
        <f t="shared" si="172"/>
        <v>E.1.1.5.3.S.2.1</v>
      </c>
      <c r="B590" s="124" t="s">
        <v>219</v>
      </c>
      <c r="C590" s="110" t="s">
        <v>307</v>
      </c>
      <c r="D590" s="117" t="s">
        <v>90</v>
      </c>
      <c r="E590" s="105">
        <v>2</v>
      </c>
      <c r="F590" s="106"/>
      <c r="G590" s="106">
        <f aca="true" t="shared" si="174" ref="G590">E590*F590</f>
        <v>0</v>
      </c>
    </row>
    <row r="591" spans="1:7" s="107" customFormat="1" ht="38.25" hidden="1" outlineLevel="1">
      <c r="A591" s="96" t="str">
        <f t="shared" si="172"/>
        <v>E.1.1.5.3.S.3</v>
      </c>
      <c r="B591" s="124" t="s">
        <v>199</v>
      </c>
      <c r="C591" s="118" t="s">
        <v>1597</v>
      </c>
      <c r="D591" s="131" t="s">
        <v>24</v>
      </c>
      <c r="E591" s="105">
        <v>2</v>
      </c>
      <c r="F591" s="106"/>
      <c r="G591" s="106">
        <f>E591*F591</f>
        <v>0</v>
      </c>
    </row>
    <row r="592" spans="1:7" s="107" customFormat="1" ht="76.5" hidden="1" outlineLevel="1">
      <c r="A592" s="96" t="str">
        <f t="shared" si="172"/>
        <v>E.1.1.5.3.S.4</v>
      </c>
      <c r="B592" s="124" t="s">
        <v>200</v>
      </c>
      <c r="C592" s="125" t="s">
        <v>1998</v>
      </c>
      <c r="D592" s="111"/>
      <c r="E592" s="105"/>
      <c r="F592" s="106"/>
      <c r="G592" s="106"/>
    </row>
    <row r="593" spans="1:7" s="107" customFormat="1" ht="15" hidden="1" outlineLevel="1">
      <c r="A593" s="96" t="str">
        <f t="shared" si="172"/>
        <v>E.1.1.5.3.S.4.1</v>
      </c>
      <c r="B593" s="124" t="s">
        <v>231</v>
      </c>
      <c r="C593" s="133" t="s">
        <v>1999</v>
      </c>
      <c r="D593" s="111" t="s">
        <v>22</v>
      </c>
      <c r="E593" s="105">
        <v>8</v>
      </c>
      <c r="F593" s="106"/>
      <c r="G593" s="106">
        <f aca="true" t="shared" si="175" ref="G593">E593*F593</f>
        <v>0</v>
      </c>
    </row>
    <row r="594" spans="1:7" s="107" customFormat="1" ht="140.25" hidden="1" outlineLevel="1">
      <c r="A594" s="96" t="str">
        <f t="shared" si="172"/>
        <v>E.1.1.5.3.S.5</v>
      </c>
      <c r="B594" s="136" t="s">
        <v>204</v>
      </c>
      <c r="C594" s="148" t="s">
        <v>1742</v>
      </c>
      <c r="D594" s="121"/>
      <c r="E594" s="105"/>
      <c r="F594" s="106"/>
      <c r="G594" s="106"/>
    </row>
    <row r="595" spans="1:7" s="107" customFormat="1" ht="15" hidden="1" outlineLevel="1">
      <c r="A595" s="96" t="str">
        <f t="shared" si="172"/>
        <v>E.1.1.5.3.S.5.1</v>
      </c>
      <c r="B595" s="136" t="s">
        <v>331</v>
      </c>
      <c r="C595" s="187" t="s">
        <v>290</v>
      </c>
      <c r="D595" s="140" t="s">
        <v>90</v>
      </c>
      <c r="E595" s="105">
        <v>2</v>
      </c>
      <c r="F595" s="106"/>
      <c r="G595" s="106">
        <f aca="true" t="shared" si="176" ref="G595">E595*F595</f>
        <v>0</v>
      </c>
    </row>
    <row r="596" spans="1:7" s="95" customFormat="1" ht="15" collapsed="1">
      <c r="A596" s="88" t="str">
        <f aca="true" t="shared" si="177" ref="A596">B596</f>
        <v>E.1.1.5.4</v>
      </c>
      <c r="B596" s="89" t="s">
        <v>900</v>
      </c>
      <c r="C596" s="90" t="s">
        <v>20</v>
      </c>
      <c r="D596" s="91"/>
      <c r="E596" s="122"/>
      <c r="F596" s="123"/>
      <c r="G596" s="94"/>
    </row>
    <row r="597" spans="1:7" s="107" customFormat="1" ht="76.5" hidden="1" outlineLevel="1">
      <c r="A597" s="96" t="str">
        <f>""&amp;$B$596&amp;"."&amp;B597&amp;""</f>
        <v>E.1.1.5.4.S.1</v>
      </c>
      <c r="B597" s="124" t="s">
        <v>197</v>
      </c>
      <c r="C597" s="110" t="s">
        <v>1616</v>
      </c>
      <c r="D597" s="126"/>
      <c r="E597" s="105"/>
      <c r="F597" s="106"/>
      <c r="G597" s="106"/>
    </row>
    <row r="598" spans="1:7" s="107" customFormat="1" ht="25.5" hidden="1" outlineLevel="1">
      <c r="A598" s="96" t="str">
        <f>""&amp;$B$596&amp;"."&amp;B598&amp;""</f>
        <v>E.1.1.5.4.S.1.1</v>
      </c>
      <c r="B598" s="124" t="s">
        <v>217</v>
      </c>
      <c r="C598" s="110" t="s">
        <v>443</v>
      </c>
      <c r="D598" s="126" t="s">
        <v>25</v>
      </c>
      <c r="E598" s="105">
        <v>30</v>
      </c>
      <c r="F598" s="106"/>
      <c r="G598" s="106">
        <f aca="true" t="shared" si="178" ref="G598">E598*F598</f>
        <v>0</v>
      </c>
    </row>
    <row r="599" spans="1:7" s="95" customFormat="1" ht="15" collapsed="1">
      <c r="A599" s="88" t="str">
        <f aca="true" t="shared" si="179" ref="A599">B599</f>
        <v>E.1.1.5.5</v>
      </c>
      <c r="B599" s="89" t="s">
        <v>901</v>
      </c>
      <c r="C599" s="90" t="s">
        <v>1681</v>
      </c>
      <c r="D599" s="91"/>
      <c r="E599" s="92"/>
      <c r="F599" s="93"/>
      <c r="G599" s="94"/>
    </row>
    <row r="600" spans="1:7" s="107" customFormat="1" ht="165.75" hidden="1" outlineLevel="1">
      <c r="A600" s="96" t="str">
        <f>""&amp;$B$599&amp;"."&amp;B600&amp;""</f>
        <v>E.1.1.5.5.S.1</v>
      </c>
      <c r="B600" s="136" t="s">
        <v>197</v>
      </c>
      <c r="C600" s="110" t="s">
        <v>1659</v>
      </c>
      <c r="D600" s="111"/>
      <c r="E600" s="105"/>
      <c r="F600" s="106"/>
      <c r="G600" s="106"/>
    </row>
    <row r="601" spans="1:7" s="107" customFormat="1" ht="15" hidden="1" outlineLevel="1">
      <c r="A601" s="96" t="str">
        <f aca="true" t="shared" si="180" ref="A601:A652">""&amp;$B$599&amp;"."&amp;B601&amp;""</f>
        <v>E.1.1.5.5.S.1.1</v>
      </c>
      <c r="B601" s="136" t="s">
        <v>217</v>
      </c>
      <c r="C601" s="195" t="s">
        <v>100</v>
      </c>
      <c r="D601" s="140"/>
      <c r="E601" s="105"/>
      <c r="F601" s="106"/>
      <c r="G601" s="106"/>
    </row>
    <row r="602" spans="1:7" s="107" customFormat="1" ht="15" hidden="1" outlineLevel="1">
      <c r="A602" s="96" t="str">
        <f t="shared" si="180"/>
        <v>E.1.1.5.5.S.1.1.1</v>
      </c>
      <c r="B602" s="136" t="s">
        <v>228</v>
      </c>
      <c r="C602" s="196" t="s">
        <v>129</v>
      </c>
      <c r="D602" s="140"/>
      <c r="E602" s="105"/>
      <c r="F602" s="106"/>
      <c r="G602" s="106"/>
    </row>
    <row r="603" spans="1:7" s="107" customFormat="1" ht="15" hidden="1" outlineLevel="1">
      <c r="A603" s="96" t="str">
        <f t="shared" si="180"/>
        <v>E.1.1.5.5.S.1.1.1.1</v>
      </c>
      <c r="B603" s="136" t="s">
        <v>902</v>
      </c>
      <c r="C603" s="141" t="s">
        <v>678</v>
      </c>
      <c r="D603" s="140" t="s">
        <v>90</v>
      </c>
      <c r="E603" s="105">
        <v>1</v>
      </c>
      <c r="F603" s="106"/>
      <c r="G603" s="106">
        <f aca="true" t="shared" si="181" ref="G603:G605">E603*F603</f>
        <v>0</v>
      </c>
    </row>
    <row r="604" spans="1:7" s="107" customFormat="1" ht="15" hidden="1" outlineLevel="1">
      <c r="A604" s="96" t="str">
        <f t="shared" si="180"/>
        <v>E.1.1.5.5.S.1.1.1.2</v>
      </c>
      <c r="B604" s="136" t="s">
        <v>903</v>
      </c>
      <c r="C604" s="141" t="s">
        <v>680</v>
      </c>
      <c r="D604" s="140" t="s">
        <v>90</v>
      </c>
      <c r="E604" s="105">
        <v>1</v>
      </c>
      <c r="F604" s="106"/>
      <c r="G604" s="106">
        <f t="shared" si="181"/>
        <v>0</v>
      </c>
    </row>
    <row r="605" spans="1:7" s="107" customFormat="1" ht="15" hidden="1" outlineLevel="1">
      <c r="A605" s="96" t="str">
        <f t="shared" si="180"/>
        <v>E.1.1.5.5.S.1.1.1.3</v>
      </c>
      <c r="B605" s="136" t="s">
        <v>904</v>
      </c>
      <c r="C605" s="141" t="s">
        <v>561</v>
      </c>
      <c r="D605" s="140" t="s">
        <v>90</v>
      </c>
      <c r="E605" s="105">
        <v>1</v>
      </c>
      <c r="F605" s="106"/>
      <c r="G605" s="106">
        <f t="shared" si="181"/>
        <v>0</v>
      </c>
    </row>
    <row r="606" spans="1:7" s="107" customFormat="1" ht="15" hidden="1" outlineLevel="1">
      <c r="A606" s="96" t="str">
        <f t="shared" si="180"/>
        <v>E.1.1.5.5.S.1.1.2</v>
      </c>
      <c r="B606" s="136" t="s">
        <v>229</v>
      </c>
      <c r="C606" s="196" t="s">
        <v>133</v>
      </c>
      <c r="D606" s="140"/>
      <c r="E606" s="105"/>
      <c r="F606" s="106"/>
      <c r="G606" s="106"/>
    </row>
    <row r="607" spans="1:7" s="107" customFormat="1" ht="15" hidden="1" outlineLevel="1">
      <c r="A607" s="96" t="str">
        <f t="shared" si="180"/>
        <v>E.1.1.5.5.S.1.1.2.1</v>
      </c>
      <c r="B607" s="136" t="s">
        <v>905</v>
      </c>
      <c r="C607" s="141" t="s">
        <v>586</v>
      </c>
      <c r="D607" s="140" t="s">
        <v>90</v>
      </c>
      <c r="E607" s="105">
        <v>1</v>
      </c>
      <c r="F607" s="106"/>
      <c r="G607" s="106">
        <f aca="true" t="shared" si="182" ref="G607">E607*F607</f>
        <v>0</v>
      </c>
    </row>
    <row r="608" spans="1:7" s="107" customFormat="1" ht="15" hidden="1" outlineLevel="1">
      <c r="A608" s="96" t="str">
        <f t="shared" si="180"/>
        <v>E.1.1.5.5.S.1.1.3</v>
      </c>
      <c r="B608" s="136" t="s">
        <v>230</v>
      </c>
      <c r="C608" s="196" t="s">
        <v>132</v>
      </c>
      <c r="D608" s="140"/>
      <c r="E608" s="105"/>
      <c r="F608" s="106"/>
      <c r="G608" s="106"/>
    </row>
    <row r="609" spans="1:7" s="107" customFormat="1" ht="15" hidden="1" outlineLevel="1">
      <c r="A609" s="96" t="str">
        <f t="shared" si="180"/>
        <v>E.1.1.5.5.S.1.1.3.1</v>
      </c>
      <c r="B609" s="136" t="s">
        <v>906</v>
      </c>
      <c r="C609" s="141" t="s">
        <v>573</v>
      </c>
      <c r="D609" s="140" t="s">
        <v>90</v>
      </c>
      <c r="E609" s="105">
        <v>3</v>
      </c>
      <c r="F609" s="106"/>
      <c r="G609" s="106">
        <f aca="true" t="shared" si="183" ref="G609">E609*F609</f>
        <v>0</v>
      </c>
    </row>
    <row r="610" spans="1:7" s="107" customFormat="1" ht="15" hidden="1" outlineLevel="1">
      <c r="A610" s="96" t="str">
        <f>""&amp;$B$599&amp;"."&amp;B610&amp;""</f>
        <v>E.1.1.5.5.S.1.2</v>
      </c>
      <c r="B610" s="136" t="s">
        <v>218</v>
      </c>
      <c r="C610" s="195" t="s">
        <v>101</v>
      </c>
      <c r="D610" s="140"/>
      <c r="E610" s="105"/>
      <c r="F610" s="106"/>
      <c r="G610" s="106"/>
    </row>
    <row r="611" spans="1:7" s="107" customFormat="1" ht="15" hidden="1" outlineLevel="1">
      <c r="A611" s="96" t="str">
        <f t="shared" si="180"/>
        <v>E.1.1.5.5.S.1.2.1</v>
      </c>
      <c r="B611" s="136" t="s">
        <v>279</v>
      </c>
      <c r="C611" s="196" t="s">
        <v>129</v>
      </c>
      <c r="D611" s="140"/>
      <c r="E611" s="105"/>
      <c r="F611" s="106"/>
      <c r="G611" s="106"/>
    </row>
    <row r="612" spans="1:7" s="107" customFormat="1" ht="15" hidden="1" outlineLevel="1">
      <c r="A612" s="96" t="str">
        <f t="shared" si="180"/>
        <v>E.1.1.5.5.S.1.2.1.1</v>
      </c>
      <c r="B612" s="136" t="s">
        <v>908</v>
      </c>
      <c r="C612" s="141" t="s">
        <v>561</v>
      </c>
      <c r="D612" s="140" t="s">
        <v>90</v>
      </c>
      <c r="E612" s="105">
        <v>1</v>
      </c>
      <c r="F612" s="106"/>
      <c r="G612" s="106">
        <f aca="true" t="shared" si="184" ref="G612">E612*F612</f>
        <v>0</v>
      </c>
    </row>
    <row r="613" spans="1:7" s="107" customFormat="1" ht="15" hidden="1" outlineLevel="1">
      <c r="A613" s="96" t="str">
        <f t="shared" si="180"/>
        <v>E.1.1.5.5.S.1.2.2</v>
      </c>
      <c r="B613" s="136" t="s">
        <v>280</v>
      </c>
      <c r="C613" s="196" t="s">
        <v>133</v>
      </c>
      <c r="D613" s="140"/>
      <c r="E613" s="105"/>
      <c r="F613" s="106"/>
      <c r="G613" s="106"/>
    </row>
    <row r="614" spans="1:7" s="107" customFormat="1" ht="15" hidden="1" outlineLevel="1">
      <c r="A614" s="96" t="str">
        <f t="shared" si="180"/>
        <v>E.1.1.5.5.S.1.2.2.1</v>
      </c>
      <c r="B614" s="136" t="s">
        <v>909</v>
      </c>
      <c r="C614" s="141" t="s">
        <v>586</v>
      </c>
      <c r="D614" s="140" t="s">
        <v>90</v>
      </c>
      <c r="E614" s="105">
        <v>1</v>
      </c>
      <c r="F614" s="106"/>
      <c r="G614" s="106">
        <f aca="true" t="shared" si="185" ref="G614">E614*F614</f>
        <v>0</v>
      </c>
    </row>
    <row r="615" spans="1:7" s="107" customFormat="1" ht="15" hidden="1" outlineLevel="1">
      <c r="A615" s="96" t="str">
        <f t="shared" si="180"/>
        <v>E.1.1.5.5.S.1.2.3</v>
      </c>
      <c r="B615" s="136" t="s">
        <v>281</v>
      </c>
      <c r="C615" s="196" t="s">
        <v>132</v>
      </c>
      <c r="D615" s="140"/>
      <c r="E615" s="105"/>
      <c r="F615" s="106"/>
      <c r="G615" s="106"/>
    </row>
    <row r="616" spans="1:7" s="107" customFormat="1" ht="15" hidden="1" outlineLevel="1">
      <c r="A616" s="96" t="str">
        <f t="shared" si="180"/>
        <v>E.1.1.5.5.S.1.2.3.1</v>
      </c>
      <c r="B616" s="136" t="s">
        <v>910</v>
      </c>
      <c r="C616" s="141" t="s">
        <v>573</v>
      </c>
      <c r="D616" s="140" t="s">
        <v>90</v>
      </c>
      <c r="E616" s="105">
        <v>1</v>
      </c>
      <c r="F616" s="106"/>
      <c r="G616" s="106">
        <f aca="true" t="shared" si="186" ref="G616">E616*F616</f>
        <v>0</v>
      </c>
    </row>
    <row r="617" spans="1:7" s="107" customFormat="1" ht="15" hidden="1" outlineLevel="1">
      <c r="A617" s="96" t="str">
        <f t="shared" si="180"/>
        <v>E.1.1.5.5.S.1.2.4</v>
      </c>
      <c r="B617" s="136" t="s">
        <v>433</v>
      </c>
      <c r="C617" s="196" t="s">
        <v>1730</v>
      </c>
      <c r="D617" s="140"/>
      <c r="E617" s="105"/>
      <c r="F617" s="106"/>
      <c r="G617" s="106"/>
    </row>
    <row r="618" spans="1:7" s="107" customFormat="1" ht="15" hidden="1" outlineLevel="1">
      <c r="A618" s="96" t="str">
        <f t="shared" si="180"/>
        <v>E.1.1.5.5.S.1.2.4.1</v>
      </c>
      <c r="B618" s="136" t="s">
        <v>911</v>
      </c>
      <c r="C618" s="141" t="s">
        <v>548</v>
      </c>
      <c r="D618" s="140" t="s">
        <v>90</v>
      </c>
      <c r="E618" s="105">
        <v>2</v>
      </c>
      <c r="F618" s="106"/>
      <c r="G618" s="106">
        <f aca="true" t="shared" si="187" ref="G618">E618*F618</f>
        <v>0</v>
      </c>
    </row>
    <row r="619" spans="1:7" s="107" customFormat="1" ht="15" hidden="1" outlineLevel="1">
      <c r="A619" s="96" t="str">
        <f t="shared" si="180"/>
        <v>E.1.1.5.5.S.1.2.5</v>
      </c>
      <c r="B619" s="136" t="s">
        <v>912</v>
      </c>
      <c r="C619" s="196" t="s">
        <v>913</v>
      </c>
      <c r="D619" s="140"/>
      <c r="E619" s="105"/>
      <c r="F619" s="106"/>
      <c r="G619" s="106"/>
    </row>
    <row r="620" spans="1:7" s="107" customFormat="1" ht="15" hidden="1" outlineLevel="1">
      <c r="A620" s="96" t="str">
        <f t="shared" si="180"/>
        <v>E.1.1.5.5.S.1.2.5.1</v>
      </c>
      <c r="B620" s="136" t="s">
        <v>914</v>
      </c>
      <c r="C620" s="141" t="s">
        <v>915</v>
      </c>
      <c r="D620" s="140" t="s">
        <v>90</v>
      </c>
      <c r="E620" s="105">
        <v>2</v>
      </c>
      <c r="F620" s="106"/>
      <c r="G620" s="106">
        <f aca="true" t="shared" si="188" ref="G620">E620*F620</f>
        <v>0</v>
      </c>
    </row>
    <row r="621" spans="1:7" s="107" customFormat="1" ht="76.5" hidden="1" outlineLevel="1">
      <c r="A621" s="96" t="str">
        <f t="shared" si="180"/>
        <v>E.1.1.5.5.S.2</v>
      </c>
      <c r="B621" s="136" t="s">
        <v>198</v>
      </c>
      <c r="C621" s="110" t="s">
        <v>1672</v>
      </c>
      <c r="D621" s="111"/>
      <c r="E621" s="105"/>
      <c r="F621" s="106"/>
      <c r="G621" s="106"/>
    </row>
    <row r="622" spans="1:7" s="107" customFormat="1" ht="15" hidden="1" outlineLevel="1">
      <c r="A622" s="96" t="str">
        <f>""&amp;$B$599&amp;"."&amp;B622&amp;""</f>
        <v>E.1.1.5.5.S.2.1</v>
      </c>
      <c r="B622" s="136" t="s">
        <v>219</v>
      </c>
      <c r="C622" s="195" t="s">
        <v>100</v>
      </c>
      <c r="D622" s="140"/>
      <c r="E622" s="105"/>
      <c r="F622" s="106"/>
      <c r="G622" s="106"/>
    </row>
    <row r="623" spans="1:7" s="107" customFormat="1" ht="15" hidden="1" outlineLevel="1">
      <c r="A623" s="96" t="str">
        <f t="shared" si="180"/>
        <v>E.1.1.5.5.S.2.1.1</v>
      </c>
      <c r="B623" s="136" t="s">
        <v>220</v>
      </c>
      <c r="C623" s="137" t="s">
        <v>140</v>
      </c>
      <c r="D623" s="111"/>
      <c r="E623" s="105"/>
      <c r="F623" s="106"/>
      <c r="G623" s="106"/>
    </row>
    <row r="624" spans="1:7" s="107" customFormat="1" ht="15" hidden="1" outlineLevel="1">
      <c r="A624" s="96" t="str">
        <f t="shared" si="180"/>
        <v>E.1.1.5.5.S.2.1.1.1</v>
      </c>
      <c r="B624" s="136" t="s">
        <v>357</v>
      </c>
      <c r="C624" s="110" t="s">
        <v>601</v>
      </c>
      <c r="D624" s="140" t="s">
        <v>90</v>
      </c>
      <c r="E624" s="105">
        <v>2</v>
      </c>
      <c r="F624" s="106"/>
      <c r="G624" s="106">
        <f aca="true" t="shared" si="189" ref="G624:G625">E624*F624</f>
        <v>0</v>
      </c>
    </row>
    <row r="625" spans="1:7" s="107" customFormat="1" ht="15" hidden="1" outlineLevel="1">
      <c r="A625" s="96" t="str">
        <f t="shared" si="180"/>
        <v>E.1.1.5.5.S.2.1.1.2</v>
      </c>
      <c r="B625" s="136" t="s">
        <v>358</v>
      </c>
      <c r="C625" s="110" t="s">
        <v>104</v>
      </c>
      <c r="D625" s="140" t="s">
        <v>90</v>
      </c>
      <c r="E625" s="105">
        <v>1</v>
      </c>
      <c r="F625" s="106"/>
      <c r="G625" s="106">
        <f t="shared" si="189"/>
        <v>0</v>
      </c>
    </row>
    <row r="626" spans="1:7" s="107" customFormat="1" ht="15" hidden="1" outlineLevel="1">
      <c r="A626" s="96" t="str">
        <f t="shared" si="180"/>
        <v>E.1.1.5.5.S.2.1.2</v>
      </c>
      <c r="B626" s="136" t="s">
        <v>221</v>
      </c>
      <c r="C626" s="137" t="s">
        <v>142</v>
      </c>
      <c r="D626" s="111"/>
      <c r="E626" s="105"/>
      <c r="F626" s="106"/>
      <c r="G626" s="106"/>
    </row>
    <row r="627" spans="1:7" s="107" customFormat="1" ht="15" hidden="1" outlineLevel="1">
      <c r="A627" s="96" t="str">
        <f t="shared" si="180"/>
        <v>E.1.1.5.5.S.2.1.2.1</v>
      </c>
      <c r="B627" s="136" t="s">
        <v>359</v>
      </c>
      <c r="C627" s="110" t="s">
        <v>104</v>
      </c>
      <c r="D627" s="140" t="s">
        <v>90</v>
      </c>
      <c r="E627" s="105">
        <v>2</v>
      </c>
      <c r="F627" s="106"/>
      <c r="G627" s="106">
        <f aca="true" t="shared" si="190" ref="G627">E627*F627</f>
        <v>0</v>
      </c>
    </row>
    <row r="628" spans="1:7" s="107" customFormat="1" ht="15" hidden="1" outlineLevel="1">
      <c r="A628" s="96" t="str">
        <f t="shared" si="180"/>
        <v>E.1.1.5.5.S.2.1.3</v>
      </c>
      <c r="B628" s="136" t="s">
        <v>549</v>
      </c>
      <c r="C628" s="137" t="s">
        <v>916</v>
      </c>
      <c r="D628" s="268"/>
      <c r="E628" s="105"/>
      <c r="F628" s="106"/>
      <c r="G628" s="106"/>
    </row>
    <row r="629" spans="1:7" s="107" customFormat="1" ht="15" hidden="1" outlineLevel="1">
      <c r="A629" s="96" t="str">
        <f t="shared" si="180"/>
        <v>E.1.1.5.5.S.2.1.3.1</v>
      </c>
      <c r="B629" s="136" t="s">
        <v>551</v>
      </c>
      <c r="C629" s="110" t="s">
        <v>601</v>
      </c>
      <c r="D629" s="140" t="s">
        <v>90</v>
      </c>
      <c r="E629" s="105">
        <v>1</v>
      </c>
      <c r="F629" s="106"/>
      <c r="G629" s="106">
        <f aca="true" t="shared" si="191" ref="G629">E629*F629</f>
        <v>0</v>
      </c>
    </row>
    <row r="630" spans="1:7" s="107" customFormat="1" ht="15" hidden="1" outlineLevel="1">
      <c r="A630" s="96" t="str">
        <f t="shared" si="180"/>
        <v>E.1.1.5.5.S.2.1.4</v>
      </c>
      <c r="B630" s="136" t="s">
        <v>552</v>
      </c>
      <c r="C630" s="137" t="s">
        <v>917</v>
      </c>
      <c r="D630" s="268"/>
      <c r="E630" s="105"/>
      <c r="F630" s="106"/>
      <c r="G630" s="106"/>
    </row>
    <row r="631" spans="1:7" s="107" customFormat="1" ht="15" hidden="1" outlineLevel="1">
      <c r="A631" s="96" t="str">
        <f t="shared" si="180"/>
        <v>E.1.1.5.5.S.2.1.4.1</v>
      </c>
      <c r="B631" s="136" t="s">
        <v>554</v>
      </c>
      <c r="C631" s="110" t="s">
        <v>601</v>
      </c>
      <c r="D631" s="140" t="s">
        <v>90</v>
      </c>
      <c r="E631" s="105">
        <v>1</v>
      </c>
      <c r="F631" s="106"/>
      <c r="G631" s="106">
        <f aca="true" t="shared" si="192" ref="G631">E631*F631</f>
        <v>0</v>
      </c>
    </row>
    <row r="632" spans="1:7" s="107" customFormat="1" ht="15" hidden="1" outlineLevel="1">
      <c r="A632" s="96" t="str">
        <f t="shared" si="180"/>
        <v>E.1.1.5.5.S.2.1.5</v>
      </c>
      <c r="B632" s="136" t="s">
        <v>556</v>
      </c>
      <c r="C632" s="137" t="s">
        <v>918</v>
      </c>
      <c r="D632" s="111"/>
      <c r="E632" s="105"/>
      <c r="F632" s="106"/>
      <c r="G632" s="106"/>
    </row>
    <row r="633" spans="1:7" s="107" customFormat="1" ht="15" hidden="1" outlineLevel="1">
      <c r="A633" s="96" t="str">
        <f t="shared" si="180"/>
        <v>E.1.1.5.5.S.2.1.5.1</v>
      </c>
      <c r="B633" s="136" t="s">
        <v>558</v>
      </c>
      <c r="C633" s="110" t="s">
        <v>104</v>
      </c>
      <c r="D633" s="140" t="s">
        <v>90</v>
      </c>
      <c r="E633" s="105">
        <v>1</v>
      </c>
      <c r="F633" s="106"/>
      <c r="G633" s="106">
        <f aca="true" t="shared" si="193" ref="G633">E633*F633</f>
        <v>0</v>
      </c>
    </row>
    <row r="634" spans="1:7" s="107" customFormat="1" ht="15" hidden="1" outlineLevel="1">
      <c r="A634" s="96" t="str">
        <f>""&amp;$B$599&amp;"."&amp;B634&amp;""</f>
        <v>E.1.1.5.5.S.2.2</v>
      </c>
      <c r="B634" s="136" t="s">
        <v>278</v>
      </c>
      <c r="C634" s="195" t="s">
        <v>101</v>
      </c>
      <c r="D634" s="140"/>
      <c r="E634" s="105"/>
      <c r="F634" s="106"/>
      <c r="G634" s="106"/>
    </row>
    <row r="635" spans="1:7" s="107" customFormat="1" ht="15" hidden="1" outlineLevel="1">
      <c r="A635" s="96" t="str">
        <f t="shared" si="180"/>
        <v>E.1.1.5.5.S.2.2.1</v>
      </c>
      <c r="B635" s="136" t="s">
        <v>919</v>
      </c>
      <c r="C635" s="137" t="s">
        <v>140</v>
      </c>
      <c r="D635" s="111"/>
      <c r="E635" s="105"/>
      <c r="F635" s="106"/>
      <c r="G635" s="106"/>
    </row>
    <row r="636" spans="1:7" s="107" customFormat="1" ht="15" hidden="1" outlineLevel="1">
      <c r="A636" s="96" t="str">
        <f t="shared" si="180"/>
        <v>E.1.1.5.5.S.2.2.1.1</v>
      </c>
      <c r="B636" s="136" t="s">
        <v>920</v>
      </c>
      <c r="C636" s="110" t="s">
        <v>548</v>
      </c>
      <c r="D636" s="140" t="s">
        <v>90</v>
      </c>
      <c r="E636" s="105">
        <v>1</v>
      </c>
      <c r="F636" s="106"/>
      <c r="G636" s="106">
        <f aca="true" t="shared" si="194" ref="G636:G637">E636*F636</f>
        <v>0</v>
      </c>
    </row>
    <row r="637" spans="1:7" s="107" customFormat="1" ht="15" hidden="1" outlineLevel="1">
      <c r="A637" s="96" t="str">
        <f t="shared" si="180"/>
        <v>E.1.1.5.5.S.2.2.1.2</v>
      </c>
      <c r="B637" s="136" t="s">
        <v>921</v>
      </c>
      <c r="C637" s="110" t="s">
        <v>104</v>
      </c>
      <c r="D637" s="140" t="s">
        <v>90</v>
      </c>
      <c r="E637" s="105">
        <v>1</v>
      </c>
      <c r="F637" s="106"/>
      <c r="G637" s="106">
        <f t="shared" si="194"/>
        <v>0</v>
      </c>
    </row>
    <row r="638" spans="1:7" s="107" customFormat="1" ht="15" hidden="1" outlineLevel="1">
      <c r="A638" s="96" t="str">
        <f t="shared" si="180"/>
        <v>E.1.1.5.5.S.2.2.2</v>
      </c>
      <c r="B638" s="136" t="s">
        <v>922</v>
      </c>
      <c r="C638" s="137" t="s">
        <v>142</v>
      </c>
      <c r="D638" s="111"/>
      <c r="E638" s="105"/>
      <c r="F638" s="106"/>
      <c r="G638" s="106"/>
    </row>
    <row r="639" spans="1:7" s="107" customFormat="1" ht="15" hidden="1" outlineLevel="1">
      <c r="A639" s="96" t="str">
        <f t="shared" si="180"/>
        <v>E.1.1.5.5.S.2.2.2.1</v>
      </c>
      <c r="B639" s="136" t="s">
        <v>923</v>
      </c>
      <c r="C639" s="110" t="s">
        <v>548</v>
      </c>
      <c r="D639" s="140" t="s">
        <v>90</v>
      </c>
      <c r="E639" s="105">
        <v>1</v>
      </c>
      <c r="F639" s="106"/>
      <c r="G639" s="106">
        <f aca="true" t="shared" si="195" ref="G639">E639*F639</f>
        <v>0</v>
      </c>
    </row>
    <row r="640" spans="1:7" s="107" customFormat="1" ht="15" hidden="1" outlineLevel="1">
      <c r="A640" s="96" t="str">
        <f t="shared" si="180"/>
        <v>E.1.1.5.5.S.2.2.3</v>
      </c>
      <c r="B640" s="136" t="s">
        <v>924</v>
      </c>
      <c r="C640" s="137" t="s">
        <v>925</v>
      </c>
      <c r="D640" s="268"/>
      <c r="E640" s="105"/>
      <c r="F640" s="106"/>
      <c r="G640" s="106"/>
    </row>
    <row r="641" spans="1:7" s="107" customFormat="1" ht="15" hidden="1" outlineLevel="1">
      <c r="A641" s="96" t="str">
        <f t="shared" si="180"/>
        <v>E.1.1.5.5.S.2.2.3.1</v>
      </c>
      <c r="B641" s="136" t="s">
        <v>926</v>
      </c>
      <c r="C641" s="110" t="s">
        <v>548</v>
      </c>
      <c r="D641" s="140" t="s">
        <v>90</v>
      </c>
      <c r="E641" s="105">
        <v>1</v>
      </c>
      <c r="F641" s="106"/>
      <c r="G641" s="106">
        <f aca="true" t="shared" si="196" ref="G641">E641*F641</f>
        <v>0</v>
      </c>
    </row>
    <row r="642" spans="1:7" s="107" customFormat="1" ht="15" hidden="1" outlineLevel="1">
      <c r="A642" s="96" t="str">
        <f t="shared" si="180"/>
        <v>E.1.1.5.5.S.2.2.4</v>
      </c>
      <c r="B642" s="136" t="s">
        <v>927</v>
      </c>
      <c r="C642" s="137" t="s">
        <v>2033</v>
      </c>
      <c r="D642" s="268"/>
      <c r="E642" s="105"/>
      <c r="F642" s="106"/>
      <c r="G642" s="106"/>
    </row>
    <row r="643" spans="1:7" s="107" customFormat="1" ht="15" hidden="1" outlineLevel="1">
      <c r="A643" s="96" t="str">
        <f t="shared" si="180"/>
        <v>E.1.1.5.5.S.2.2.4.1</v>
      </c>
      <c r="B643" s="136" t="s">
        <v>928</v>
      </c>
      <c r="C643" s="110" t="s">
        <v>104</v>
      </c>
      <c r="D643" s="140" t="s">
        <v>90</v>
      </c>
      <c r="E643" s="105">
        <v>1</v>
      </c>
      <c r="F643" s="106"/>
      <c r="G643" s="106">
        <f aca="true" t="shared" si="197" ref="G643">E643*F643</f>
        <v>0</v>
      </c>
    </row>
    <row r="644" spans="1:7" s="107" customFormat="1" ht="51" hidden="1" outlineLevel="1">
      <c r="A644" s="96" t="str">
        <f>""&amp;$B$599&amp;"."&amp;B644&amp;""</f>
        <v>E.1.1.5.5.S.3</v>
      </c>
      <c r="B644" s="136" t="s">
        <v>199</v>
      </c>
      <c r="C644" s="154" t="s">
        <v>1660</v>
      </c>
      <c r="D644" s="126" t="s">
        <v>22</v>
      </c>
      <c r="E644" s="105">
        <v>1.4</v>
      </c>
      <c r="F644" s="129"/>
      <c r="G644" s="106">
        <f>E644*F644</f>
        <v>0</v>
      </c>
    </row>
    <row r="645" spans="1:7" s="107" customFormat="1" ht="51" hidden="1" outlineLevel="1">
      <c r="A645" s="96" t="str">
        <f t="shared" si="180"/>
        <v>E.1.1.5.5.S.4</v>
      </c>
      <c r="B645" s="136" t="s">
        <v>200</v>
      </c>
      <c r="C645" s="154" t="s">
        <v>1661</v>
      </c>
      <c r="D645" s="111"/>
      <c r="E645" s="105"/>
      <c r="F645" s="106"/>
      <c r="G645" s="106"/>
    </row>
    <row r="646" spans="1:7" s="107" customFormat="1" ht="15" hidden="1" outlineLevel="1">
      <c r="A646" s="96" t="str">
        <f t="shared" si="180"/>
        <v>E.1.1.5.5.S.4.1</v>
      </c>
      <c r="B646" s="136" t="s">
        <v>231</v>
      </c>
      <c r="C646" s="154" t="s">
        <v>929</v>
      </c>
      <c r="D646" s="140" t="s">
        <v>90</v>
      </c>
      <c r="E646" s="105">
        <v>2</v>
      </c>
      <c r="F646" s="106"/>
      <c r="G646" s="106">
        <f aca="true" t="shared" si="198" ref="G646:G649">E646*F646</f>
        <v>0</v>
      </c>
    </row>
    <row r="647" spans="1:7" s="107" customFormat="1" ht="15" hidden="1" outlineLevel="1">
      <c r="A647" s="96" t="str">
        <f t="shared" si="180"/>
        <v>E.1.1.5.5.S.4.2</v>
      </c>
      <c r="B647" s="136" t="s">
        <v>277</v>
      </c>
      <c r="C647" s="154" t="s">
        <v>930</v>
      </c>
      <c r="D647" s="140" t="s">
        <v>90</v>
      </c>
      <c r="E647" s="105">
        <v>1</v>
      </c>
      <c r="F647" s="106"/>
      <c r="G647" s="106">
        <f t="shared" si="198"/>
        <v>0</v>
      </c>
    </row>
    <row r="648" spans="1:7" s="107" customFormat="1" ht="15" hidden="1" outlineLevel="1">
      <c r="A648" s="96" t="str">
        <f t="shared" si="180"/>
        <v>E.1.1.5.5.S.4.3</v>
      </c>
      <c r="B648" s="136" t="s">
        <v>395</v>
      </c>
      <c r="C648" s="154" t="s">
        <v>931</v>
      </c>
      <c r="D648" s="140" t="s">
        <v>90</v>
      </c>
      <c r="E648" s="105">
        <v>2</v>
      </c>
      <c r="F648" s="106"/>
      <c r="G648" s="106">
        <f t="shared" si="198"/>
        <v>0</v>
      </c>
    </row>
    <row r="649" spans="1:7" s="107" customFormat="1" ht="76.5" hidden="1" outlineLevel="1">
      <c r="A649" s="96" t="str">
        <f t="shared" si="180"/>
        <v>E.1.1.5.5.S.5</v>
      </c>
      <c r="B649" s="136" t="s">
        <v>204</v>
      </c>
      <c r="C649" s="141" t="s">
        <v>1662</v>
      </c>
      <c r="D649" s="140" t="s">
        <v>90</v>
      </c>
      <c r="E649" s="105">
        <v>1</v>
      </c>
      <c r="F649" s="106"/>
      <c r="G649" s="106">
        <f t="shared" si="198"/>
        <v>0</v>
      </c>
    </row>
    <row r="650" spans="1:7" s="107" customFormat="1" ht="140.25" hidden="1" outlineLevel="1">
      <c r="A650" s="96" t="str">
        <f t="shared" si="180"/>
        <v>E.1.1.5.5.S.6</v>
      </c>
      <c r="B650" s="136" t="s">
        <v>205</v>
      </c>
      <c r="C650" s="113" t="s">
        <v>1951</v>
      </c>
      <c r="D650" s="126"/>
      <c r="E650" s="105"/>
      <c r="F650" s="106"/>
      <c r="G650" s="106"/>
    </row>
    <row r="651" spans="1:7" s="107" customFormat="1" ht="15" hidden="1" outlineLevel="1">
      <c r="A651" s="96" t="str">
        <f t="shared" si="180"/>
        <v>E.1.1.5.5.S.6.1</v>
      </c>
      <c r="B651" s="136" t="s">
        <v>334</v>
      </c>
      <c r="C651" s="113" t="s">
        <v>152</v>
      </c>
      <c r="D651" s="126"/>
      <c r="E651" s="105"/>
      <c r="F651" s="106"/>
      <c r="G651" s="106"/>
    </row>
    <row r="652" spans="1:7" s="107" customFormat="1" ht="15" hidden="1" outlineLevel="1">
      <c r="A652" s="96" t="str">
        <f t="shared" si="180"/>
        <v>E.1.1.5.5.S.6.1.1</v>
      </c>
      <c r="B652" s="136" t="s">
        <v>385</v>
      </c>
      <c r="C652" s="133" t="s">
        <v>156</v>
      </c>
      <c r="D652" s="140" t="s">
        <v>90</v>
      </c>
      <c r="E652" s="105">
        <v>2</v>
      </c>
      <c r="F652" s="106"/>
      <c r="G652" s="106">
        <f aca="true" t="shared" si="199" ref="G652">E652*F652</f>
        <v>0</v>
      </c>
    </row>
    <row r="653" spans="1:7" s="95" customFormat="1" ht="15" collapsed="1">
      <c r="A653" s="88" t="str">
        <f aca="true" t="shared" si="200" ref="A653">B653</f>
        <v>E.1.1.5.6</v>
      </c>
      <c r="B653" s="89" t="s">
        <v>932</v>
      </c>
      <c r="C653" s="160" t="s">
        <v>114</v>
      </c>
      <c r="D653" s="161"/>
      <c r="E653" s="92"/>
      <c r="F653" s="93"/>
      <c r="G653" s="94"/>
    </row>
    <row r="654" spans="1:7" s="107" customFormat="1" ht="127.5" hidden="1" outlineLevel="1">
      <c r="A654" s="96" t="str">
        <f>""&amp;$B$653&amp;"."&amp;B654&amp;""</f>
        <v>E.1.1.5.6.S.1</v>
      </c>
      <c r="B654" s="136" t="s">
        <v>197</v>
      </c>
      <c r="C654" s="110" t="s">
        <v>177</v>
      </c>
      <c r="D654" s="111"/>
      <c r="E654" s="105"/>
      <c r="F654" s="106"/>
      <c r="G654" s="197"/>
    </row>
    <row r="655" spans="1:7" s="107" customFormat="1" ht="15" hidden="1" outlineLevel="1">
      <c r="A655" s="96" t="str">
        <f aca="true" t="shared" si="201" ref="A655:A657">""&amp;$B$653&amp;"."&amp;B655&amp;""</f>
        <v>E.1.1.5.6.S.1.1</v>
      </c>
      <c r="B655" s="136" t="s">
        <v>217</v>
      </c>
      <c r="C655" s="110" t="s">
        <v>118</v>
      </c>
      <c r="D655" s="111" t="s">
        <v>90</v>
      </c>
      <c r="E655" s="105">
        <v>13</v>
      </c>
      <c r="F655" s="106"/>
      <c r="G655" s="106">
        <f aca="true" t="shared" si="202" ref="G655:G657">E655*F655</f>
        <v>0</v>
      </c>
    </row>
    <row r="656" spans="1:7" s="107" customFormat="1" ht="15" hidden="1" outlineLevel="1">
      <c r="A656" s="96" t="str">
        <f t="shared" si="201"/>
        <v>E.1.1.5.6.S.1.2</v>
      </c>
      <c r="B656" s="136" t="s">
        <v>218</v>
      </c>
      <c r="C656" s="110" t="s">
        <v>380</v>
      </c>
      <c r="D656" s="111" t="s">
        <v>90</v>
      </c>
      <c r="E656" s="105">
        <v>12</v>
      </c>
      <c r="F656" s="106"/>
      <c r="G656" s="106">
        <f t="shared" si="202"/>
        <v>0</v>
      </c>
    </row>
    <row r="657" spans="1:7" s="107" customFormat="1" ht="15" hidden="1" outlineLevel="1">
      <c r="A657" s="96" t="str">
        <f t="shared" si="201"/>
        <v>E.1.1.5.6.S.1.3</v>
      </c>
      <c r="B657" s="136" t="s">
        <v>283</v>
      </c>
      <c r="C657" s="110" t="s">
        <v>379</v>
      </c>
      <c r="D657" s="111" t="s">
        <v>90</v>
      </c>
      <c r="E657" s="105">
        <v>9</v>
      </c>
      <c r="F657" s="106"/>
      <c r="G657" s="106">
        <f t="shared" si="202"/>
        <v>0</v>
      </c>
    </row>
    <row r="658" spans="1:7" s="95" customFormat="1" ht="15" collapsed="1">
      <c r="A658" s="88" t="str">
        <f aca="true" t="shared" si="203" ref="A658">B658</f>
        <v>E.1.1.5.7</v>
      </c>
      <c r="B658" s="89" t="s">
        <v>933</v>
      </c>
      <c r="C658" s="90" t="s">
        <v>21</v>
      </c>
      <c r="D658" s="91"/>
      <c r="E658" s="92"/>
      <c r="F658" s="93"/>
      <c r="G658" s="94"/>
    </row>
    <row r="659" spans="1:7" s="107" customFormat="1" ht="76.5" hidden="1" outlineLevel="1">
      <c r="A659" s="96" t="str">
        <f>""&amp;$B$658&amp;"."&amp;B659&amp;""</f>
        <v>E.1.1.5.7.S.1</v>
      </c>
      <c r="B659" s="136" t="s">
        <v>197</v>
      </c>
      <c r="C659" s="110" t="s">
        <v>1236</v>
      </c>
      <c r="D659" s="171" t="s">
        <v>91</v>
      </c>
      <c r="E659" s="105">
        <v>1</v>
      </c>
      <c r="F659" s="172"/>
      <c r="G659" s="106">
        <f aca="true" t="shared" si="204" ref="G659:G660">E659*F659</f>
        <v>0</v>
      </c>
    </row>
    <row r="660" spans="1:7" s="107" customFormat="1" ht="51" hidden="1" outlineLevel="1">
      <c r="A660" s="96" t="str">
        <f>""&amp;$B$658&amp;"."&amp;B660&amp;""</f>
        <v>E.1.1.5.7.S.2</v>
      </c>
      <c r="B660" s="136" t="s">
        <v>198</v>
      </c>
      <c r="C660" s="148" t="s">
        <v>146</v>
      </c>
      <c r="D660" s="171" t="s">
        <v>91</v>
      </c>
      <c r="E660" s="105">
        <v>1</v>
      </c>
      <c r="F660" s="172"/>
      <c r="G660" s="106">
        <f t="shared" si="204"/>
        <v>0</v>
      </c>
    </row>
    <row r="661" spans="1:7" s="207" customFormat="1" ht="15" collapsed="1">
      <c r="A661" s="201"/>
      <c r="B661" s="202"/>
      <c r="C661" s="203"/>
      <c r="D661" s="204"/>
      <c r="E661" s="205"/>
      <c r="F661" s="206"/>
      <c r="G661" s="206"/>
    </row>
    <row r="662" spans="1:7" s="107" customFormat="1" ht="15">
      <c r="A662" s="97"/>
      <c r="B662" s="208"/>
      <c r="C662" s="209"/>
      <c r="D662" s="210"/>
      <c r="E662" s="105"/>
      <c r="F662" s="211"/>
      <c r="G662" s="211"/>
    </row>
    <row r="663" spans="1:7" s="107" customFormat="1" ht="15">
      <c r="A663" s="97"/>
      <c r="B663" s="208"/>
      <c r="C663" s="209"/>
      <c r="D663" s="210"/>
      <c r="E663" s="105"/>
      <c r="F663" s="211"/>
      <c r="G663" s="211"/>
    </row>
    <row r="664" spans="1:7" s="107" customFormat="1" ht="15">
      <c r="A664" s="97"/>
      <c r="B664" s="208"/>
      <c r="C664" s="209"/>
      <c r="D664" s="210"/>
      <c r="E664" s="105"/>
      <c r="F664" s="211"/>
      <c r="G664" s="211"/>
    </row>
    <row r="665" spans="1:7" s="107" customFormat="1" ht="15">
      <c r="A665" s="97"/>
      <c r="B665" s="208"/>
      <c r="C665" s="209"/>
      <c r="D665" s="210"/>
      <c r="E665" s="105"/>
      <c r="F665" s="211"/>
      <c r="G665" s="211"/>
    </row>
    <row r="666" spans="1:7" s="107" customFormat="1" ht="15">
      <c r="A666" s="97"/>
      <c r="B666" s="208"/>
      <c r="C666" s="209"/>
      <c r="D666" s="210"/>
      <c r="E666" s="105"/>
      <c r="F666" s="211"/>
      <c r="G666" s="211"/>
    </row>
    <row r="667" spans="1:7" s="107" customFormat="1" ht="15">
      <c r="A667" s="97"/>
      <c r="B667" s="208"/>
      <c r="C667" s="209"/>
      <c r="D667" s="210"/>
      <c r="E667" s="105"/>
      <c r="F667" s="211"/>
      <c r="G667" s="211"/>
    </row>
    <row r="668" spans="1:7" s="107" customFormat="1" ht="15">
      <c r="A668" s="97"/>
      <c r="B668" s="208"/>
      <c r="C668" s="209"/>
      <c r="D668" s="210"/>
      <c r="E668" s="105"/>
      <c r="F668" s="211"/>
      <c r="G668" s="211"/>
    </row>
    <row r="669" spans="1:7" s="107" customFormat="1" ht="15">
      <c r="A669" s="97"/>
      <c r="B669" s="208"/>
      <c r="C669" s="209"/>
      <c r="D669" s="210"/>
      <c r="E669" s="105"/>
      <c r="F669" s="211"/>
      <c r="G669" s="211"/>
    </row>
    <row r="670" spans="1:7" s="107" customFormat="1" ht="15">
      <c r="A670" s="97"/>
      <c r="B670" s="208"/>
      <c r="C670" s="209"/>
      <c r="D670" s="210"/>
      <c r="E670" s="105"/>
      <c r="F670" s="211"/>
      <c r="G670" s="211"/>
    </row>
    <row r="671" spans="1:7" s="107" customFormat="1" ht="15">
      <c r="A671" s="97"/>
      <c r="B671" s="208"/>
      <c r="C671" s="209"/>
      <c r="D671" s="210"/>
      <c r="E671" s="105"/>
      <c r="F671" s="211"/>
      <c r="G671" s="211"/>
    </row>
    <row r="672" spans="1:7" s="107" customFormat="1" ht="15">
      <c r="A672" s="97"/>
      <c r="B672" s="208"/>
      <c r="C672" s="209"/>
      <c r="D672" s="210"/>
      <c r="E672" s="105"/>
      <c r="F672" s="211"/>
      <c r="G672" s="211"/>
    </row>
    <row r="673" spans="1:7" s="107" customFormat="1" ht="15">
      <c r="A673" s="97"/>
      <c r="B673" s="208"/>
      <c r="C673" s="209"/>
      <c r="D673" s="210"/>
      <c r="E673" s="105"/>
      <c r="F673" s="211"/>
      <c r="G673" s="211"/>
    </row>
    <row r="674" spans="1:7" s="107" customFormat="1" ht="15">
      <c r="A674" s="97"/>
      <c r="B674" s="208"/>
      <c r="C674" s="209"/>
      <c r="D674" s="210"/>
      <c r="E674" s="105"/>
      <c r="F674" s="211"/>
      <c r="G674" s="211"/>
    </row>
    <row r="675" spans="1:7" s="107" customFormat="1" ht="15">
      <c r="A675" s="97"/>
      <c r="B675" s="208"/>
      <c r="C675" s="209"/>
      <c r="D675" s="210"/>
      <c r="E675" s="105"/>
      <c r="F675" s="211"/>
      <c r="G675" s="211"/>
    </row>
    <row r="676" spans="1:7" s="107" customFormat="1" ht="15">
      <c r="A676" s="97"/>
      <c r="B676" s="208"/>
      <c r="C676" s="209"/>
      <c r="D676" s="210"/>
      <c r="E676" s="105"/>
      <c r="F676" s="211"/>
      <c r="G676" s="211"/>
    </row>
    <row r="677" spans="1:7" s="107" customFormat="1" ht="15">
      <c r="A677" s="97"/>
      <c r="B677" s="208"/>
      <c r="C677" s="209"/>
      <c r="D677" s="210"/>
      <c r="E677" s="105"/>
      <c r="F677" s="211"/>
      <c r="G677" s="211"/>
    </row>
    <row r="678" spans="1:7" s="107" customFormat="1" ht="15">
      <c r="A678" s="97"/>
      <c r="B678" s="208"/>
      <c r="C678" s="209"/>
      <c r="D678" s="210"/>
      <c r="E678" s="105"/>
      <c r="F678" s="211"/>
      <c r="G678" s="211"/>
    </row>
    <row r="679" spans="1:7" s="107" customFormat="1" ht="15">
      <c r="A679" s="97"/>
      <c r="B679" s="208"/>
      <c r="C679" s="209"/>
      <c r="D679" s="210"/>
      <c r="E679" s="105"/>
      <c r="F679" s="211"/>
      <c r="G679" s="211"/>
    </row>
    <row r="680" spans="1:7" s="107" customFormat="1" ht="15">
      <c r="A680" s="97"/>
      <c r="B680" s="208"/>
      <c r="C680" s="209"/>
      <c r="D680" s="210"/>
      <c r="E680" s="105"/>
      <c r="F680" s="211"/>
      <c r="G680" s="211"/>
    </row>
    <row r="681" spans="1:7" s="107" customFormat="1" ht="15">
      <c r="A681" s="97"/>
      <c r="B681" s="208"/>
      <c r="C681" s="209"/>
      <c r="D681" s="210"/>
      <c r="E681" s="105"/>
      <c r="F681" s="211"/>
      <c r="G681" s="211"/>
    </row>
    <row r="682" spans="1:7" s="107" customFormat="1" ht="15">
      <c r="A682" s="97"/>
      <c r="B682" s="208"/>
      <c r="C682" s="209"/>
      <c r="D682" s="210"/>
      <c r="E682" s="105"/>
      <c r="F682" s="211"/>
      <c r="G682" s="211"/>
    </row>
    <row r="683" spans="1:7" s="107" customFormat="1" ht="15">
      <c r="A683" s="97"/>
      <c r="B683" s="208"/>
      <c r="C683" s="209"/>
      <c r="D683" s="210"/>
      <c r="E683" s="105"/>
      <c r="F683" s="211"/>
      <c r="G683" s="211"/>
    </row>
    <row r="684" spans="1:7" s="107" customFormat="1" ht="15">
      <c r="A684" s="97"/>
      <c r="B684" s="208"/>
      <c r="C684" s="209"/>
      <c r="D684" s="210"/>
      <c r="E684" s="105"/>
      <c r="F684" s="211"/>
      <c r="G684" s="211"/>
    </row>
    <row r="685" spans="1:7" s="107" customFormat="1" ht="15">
      <c r="A685" s="97"/>
      <c r="B685" s="208"/>
      <c r="C685" s="209"/>
      <c r="D685" s="210"/>
      <c r="E685" s="105"/>
      <c r="F685" s="211"/>
      <c r="G685" s="211"/>
    </row>
    <row r="686" spans="1:7" s="107" customFormat="1" ht="15">
      <c r="A686" s="97"/>
      <c r="B686" s="208"/>
      <c r="C686" s="209"/>
      <c r="D686" s="210"/>
      <c r="E686" s="105"/>
      <c r="F686" s="211"/>
      <c r="G686"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2"/>
  <sheetViews>
    <sheetView view="pageBreakPreview" zoomScaleSheetLayoutView="100" workbookViewId="0" topLeftCell="A1"/>
  </sheetViews>
  <sheetFormatPr defaultColWidth="10.8515625" defaultRowHeight="15" outlineLevelRow="1"/>
  <cols>
    <col min="1" max="1" width="17.7109375" style="270"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A.1.2</v>
      </c>
      <c r="B2" s="272" t="s">
        <v>292</v>
      </c>
      <c r="C2" s="278" t="s">
        <v>993</v>
      </c>
      <c r="D2" s="273"/>
      <c r="E2" s="274"/>
      <c r="F2" s="275"/>
      <c r="G2" s="276">
        <f>SUM(G3:G261)</f>
        <v>0</v>
      </c>
    </row>
    <row r="3" spans="1:7" s="87" customFormat="1" ht="15" collapsed="1">
      <c r="A3" s="80" t="str">
        <f>B3</f>
        <v>A.1.2.1</v>
      </c>
      <c r="B3" s="81" t="s">
        <v>994</v>
      </c>
      <c r="C3" s="82" t="s">
        <v>1348</v>
      </c>
      <c r="D3" s="83"/>
      <c r="E3" s="84"/>
      <c r="F3" s="85"/>
      <c r="G3" s="86"/>
    </row>
    <row r="4" spans="1:7" s="95" customFormat="1" ht="15">
      <c r="A4" s="88" t="str">
        <f>B4</f>
        <v>A.1.2.1.1</v>
      </c>
      <c r="B4" s="89" t="s">
        <v>995</v>
      </c>
      <c r="C4" s="90" t="s">
        <v>996</v>
      </c>
      <c r="D4" s="91"/>
      <c r="E4" s="92"/>
      <c r="F4" s="93"/>
      <c r="G4" s="94"/>
    </row>
    <row r="5" spans="1:7" s="107" customFormat="1" ht="38.25" hidden="1" outlineLevel="1">
      <c r="A5" s="218" t="str">
        <f>""&amp;$B$4&amp;"."&amp;B5&amp;""</f>
        <v>A.1.2.1.1.S.1</v>
      </c>
      <c r="B5" s="97" t="s">
        <v>197</v>
      </c>
      <c r="C5" s="120" t="s">
        <v>997</v>
      </c>
      <c r="D5" s="121"/>
      <c r="E5" s="105"/>
      <c r="F5" s="106"/>
      <c r="G5" s="106"/>
    </row>
    <row r="6" spans="1:7" s="107" customFormat="1" ht="63.75" hidden="1" outlineLevel="1">
      <c r="A6" s="218" t="str">
        <f>""&amp;$B$4&amp;"."&amp;B6&amp;""</f>
        <v>A.1.2.1.1.S.1.1</v>
      </c>
      <c r="B6" s="97" t="s">
        <v>217</v>
      </c>
      <c r="C6" s="120" t="s">
        <v>998</v>
      </c>
      <c r="D6" s="121" t="s">
        <v>90</v>
      </c>
      <c r="E6" s="105">
        <v>1</v>
      </c>
      <c r="F6" s="106"/>
      <c r="G6" s="106">
        <f aca="true" t="shared" si="0" ref="G6:G70">E6*F6</f>
        <v>0</v>
      </c>
    </row>
    <row r="7" spans="1:7" s="107" customFormat="1" ht="63.75" hidden="1" outlineLevel="1">
      <c r="A7" s="218" t="str">
        <f aca="true" t="shared" si="1" ref="A7:A71">""&amp;$B$4&amp;"."&amp;B7&amp;""</f>
        <v>A.1.2.1.1.S.1.2</v>
      </c>
      <c r="B7" s="97" t="s">
        <v>218</v>
      </c>
      <c r="C7" s="120" t="s">
        <v>999</v>
      </c>
      <c r="D7" s="121" t="s">
        <v>90</v>
      </c>
      <c r="E7" s="105">
        <v>1</v>
      </c>
      <c r="F7" s="106"/>
      <c r="G7" s="106">
        <f t="shared" si="0"/>
        <v>0</v>
      </c>
    </row>
    <row r="8" spans="1:7" s="107" customFormat="1" ht="15" hidden="1" outlineLevel="1">
      <c r="A8" s="218" t="str">
        <f t="shared" si="1"/>
        <v>A.1.2.1.1.S.1.3</v>
      </c>
      <c r="B8" s="97" t="s">
        <v>283</v>
      </c>
      <c r="C8" s="120" t="s">
        <v>1000</v>
      </c>
      <c r="D8" s="121" t="s">
        <v>90</v>
      </c>
      <c r="E8" s="105">
        <v>1</v>
      </c>
      <c r="F8" s="106"/>
      <c r="G8" s="106">
        <f t="shared" si="0"/>
        <v>0</v>
      </c>
    </row>
    <row r="9" spans="1:7" s="107" customFormat="1" ht="15" hidden="1" outlineLevel="1">
      <c r="A9" s="218" t="str">
        <f t="shared" si="1"/>
        <v>A.1.2.1.1.S.1.4</v>
      </c>
      <c r="B9" s="97" t="s">
        <v>1001</v>
      </c>
      <c r="C9" s="120" t="s">
        <v>1002</v>
      </c>
      <c r="D9" s="121" t="s">
        <v>90</v>
      </c>
      <c r="E9" s="105">
        <v>2</v>
      </c>
      <c r="F9" s="106"/>
      <c r="G9" s="106">
        <f t="shared" si="0"/>
        <v>0</v>
      </c>
    </row>
    <row r="10" spans="1:7" s="107" customFormat="1" ht="25.5" hidden="1" outlineLevel="1">
      <c r="A10" s="218" t="str">
        <f t="shared" si="1"/>
        <v>A.1.2.1.1.S.1.5</v>
      </c>
      <c r="B10" s="97" t="s">
        <v>1003</v>
      </c>
      <c r="C10" s="120" t="s">
        <v>1004</v>
      </c>
      <c r="D10" s="121" t="s">
        <v>90</v>
      </c>
      <c r="E10" s="105">
        <v>1</v>
      </c>
      <c r="F10" s="106"/>
      <c r="G10" s="106">
        <f t="shared" si="0"/>
        <v>0</v>
      </c>
    </row>
    <row r="11" spans="1:7" s="107" customFormat="1" ht="25.5" hidden="1" outlineLevel="1">
      <c r="A11" s="218" t="str">
        <f t="shared" si="1"/>
        <v>A.1.2.1.1.S.1.6</v>
      </c>
      <c r="B11" s="97" t="s">
        <v>1005</v>
      </c>
      <c r="C11" s="120" t="s">
        <v>1006</v>
      </c>
      <c r="D11" s="121" t="s">
        <v>90</v>
      </c>
      <c r="E11" s="105">
        <v>2</v>
      </c>
      <c r="F11" s="106"/>
      <c r="G11" s="106">
        <f t="shared" si="0"/>
        <v>0</v>
      </c>
    </row>
    <row r="12" spans="1:7" s="107" customFormat="1" ht="25.5" hidden="1" outlineLevel="1">
      <c r="A12" s="218" t="str">
        <f t="shared" si="1"/>
        <v>A.1.2.1.1.S.1.7</v>
      </c>
      <c r="B12" s="97" t="s">
        <v>1007</v>
      </c>
      <c r="C12" s="120" t="s">
        <v>1008</v>
      </c>
      <c r="D12" s="121" t="s">
        <v>90</v>
      </c>
      <c r="E12" s="105">
        <v>2</v>
      </c>
      <c r="F12" s="106"/>
      <c r="G12" s="106">
        <f t="shared" si="0"/>
        <v>0</v>
      </c>
    </row>
    <row r="13" spans="1:7" s="107" customFormat="1" ht="25.5" hidden="1" outlineLevel="1">
      <c r="A13" s="218" t="str">
        <f t="shared" si="1"/>
        <v>A.1.2.1.1.S.1.8</v>
      </c>
      <c r="B13" s="97" t="s">
        <v>1009</v>
      </c>
      <c r="C13" s="120" t="s">
        <v>1010</v>
      </c>
      <c r="D13" s="121" t="s">
        <v>90</v>
      </c>
      <c r="E13" s="105">
        <v>1</v>
      </c>
      <c r="F13" s="106"/>
      <c r="G13" s="106">
        <f t="shared" si="0"/>
        <v>0</v>
      </c>
    </row>
    <row r="14" spans="1:7" s="107" customFormat="1" ht="25.5" hidden="1" outlineLevel="1">
      <c r="A14" s="218" t="str">
        <f t="shared" si="1"/>
        <v>A.1.2.1.1.S.1.9</v>
      </c>
      <c r="B14" s="97" t="s">
        <v>1011</v>
      </c>
      <c r="C14" s="120" t="s">
        <v>1012</v>
      </c>
      <c r="D14" s="121" t="s">
        <v>90</v>
      </c>
      <c r="E14" s="105">
        <v>1</v>
      </c>
      <c r="F14" s="106"/>
      <c r="G14" s="106">
        <f t="shared" si="0"/>
        <v>0</v>
      </c>
    </row>
    <row r="15" spans="1:7" s="107" customFormat="1" ht="15" hidden="1" outlineLevel="1">
      <c r="A15" s="218" t="str">
        <f t="shared" si="1"/>
        <v>A.1.2.1.1.S.1.10</v>
      </c>
      <c r="B15" s="97" t="s">
        <v>1013</v>
      </c>
      <c r="C15" s="120" t="s">
        <v>1014</v>
      </c>
      <c r="D15" s="121" t="s">
        <v>90</v>
      </c>
      <c r="E15" s="105">
        <v>2</v>
      </c>
      <c r="F15" s="106"/>
      <c r="G15" s="106">
        <f t="shared" si="0"/>
        <v>0</v>
      </c>
    </row>
    <row r="16" spans="1:7" s="107" customFormat="1" ht="15" hidden="1" outlineLevel="1">
      <c r="A16" s="218" t="str">
        <f t="shared" si="1"/>
        <v>A.1.2.1.1.S.1.11</v>
      </c>
      <c r="B16" s="97" t="s">
        <v>1015</v>
      </c>
      <c r="C16" s="120" t="s">
        <v>1016</v>
      </c>
      <c r="D16" s="121" t="s">
        <v>90</v>
      </c>
      <c r="E16" s="105">
        <v>4</v>
      </c>
      <c r="F16" s="106"/>
      <c r="G16" s="106">
        <f t="shared" si="0"/>
        <v>0</v>
      </c>
    </row>
    <row r="17" spans="1:7" s="107" customFormat="1" ht="15" hidden="1" outlineLevel="1">
      <c r="A17" s="218" t="str">
        <f t="shared" si="1"/>
        <v>A.1.2.1.1.S.1.12</v>
      </c>
      <c r="B17" s="97" t="s">
        <v>1017</v>
      </c>
      <c r="C17" s="120" t="s">
        <v>1018</v>
      </c>
      <c r="D17" s="121" t="s">
        <v>90</v>
      </c>
      <c r="E17" s="105">
        <v>1</v>
      </c>
      <c r="F17" s="106"/>
      <c r="G17" s="106">
        <f t="shared" si="0"/>
        <v>0</v>
      </c>
    </row>
    <row r="18" spans="1:7" s="107" customFormat="1" ht="15" hidden="1" outlineLevel="1">
      <c r="A18" s="218" t="str">
        <f t="shared" si="1"/>
        <v>A.1.2.1.1.S.1.13</v>
      </c>
      <c r="B18" s="97" t="s">
        <v>1019</v>
      </c>
      <c r="C18" s="120" t="s">
        <v>1020</v>
      </c>
      <c r="D18" s="121" t="s">
        <v>90</v>
      </c>
      <c r="E18" s="105">
        <v>1</v>
      </c>
      <c r="F18" s="106"/>
      <c r="G18" s="106">
        <f t="shared" si="0"/>
        <v>0</v>
      </c>
    </row>
    <row r="19" spans="1:7" s="107" customFormat="1" ht="15" hidden="1" outlineLevel="1">
      <c r="A19" s="218" t="str">
        <f t="shared" si="1"/>
        <v>A.1.2.1.1.S.1.14</v>
      </c>
      <c r="B19" s="97" t="s">
        <v>1021</v>
      </c>
      <c r="C19" s="120" t="s">
        <v>1022</v>
      </c>
      <c r="D19" s="121" t="s">
        <v>90</v>
      </c>
      <c r="E19" s="105">
        <v>1</v>
      </c>
      <c r="F19" s="106"/>
      <c r="G19" s="106">
        <f t="shared" si="0"/>
        <v>0</v>
      </c>
    </row>
    <row r="20" spans="1:7" s="107" customFormat="1" ht="15" hidden="1" outlineLevel="1">
      <c r="A20" s="218" t="str">
        <f t="shared" si="1"/>
        <v>A.1.2.1.1.S.1.15</v>
      </c>
      <c r="B20" s="97" t="s">
        <v>1023</v>
      </c>
      <c r="C20" s="120" t="s">
        <v>1024</v>
      </c>
      <c r="D20" s="121" t="s">
        <v>90</v>
      </c>
      <c r="E20" s="105">
        <v>1</v>
      </c>
      <c r="F20" s="106"/>
      <c r="G20" s="106">
        <f t="shared" si="0"/>
        <v>0</v>
      </c>
    </row>
    <row r="21" spans="1:7" s="107" customFormat="1" ht="15" hidden="1" outlineLevel="1">
      <c r="A21" s="218" t="str">
        <f t="shared" si="1"/>
        <v>A.1.2.1.1.S.1.16</v>
      </c>
      <c r="B21" s="97" t="s">
        <v>1025</v>
      </c>
      <c r="C21" s="120" t="s">
        <v>1026</v>
      </c>
      <c r="D21" s="121" t="s">
        <v>90</v>
      </c>
      <c r="E21" s="105">
        <v>1</v>
      </c>
      <c r="F21" s="106"/>
      <c r="G21" s="106">
        <f t="shared" si="0"/>
        <v>0</v>
      </c>
    </row>
    <row r="22" spans="1:7" s="107" customFormat="1" ht="15" hidden="1" outlineLevel="1">
      <c r="A22" s="218" t="str">
        <f t="shared" si="1"/>
        <v>A.1.2.1.1.S.1.17</v>
      </c>
      <c r="B22" s="97" t="s">
        <v>1027</v>
      </c>
      <c r="C22" s="120" t="s">
        <v>1028</v>
      </c>
      <c r="D22" s="121" t="s">
        <v>90</v>
      </c>
      <c r="E22" s="105">
        <v>1</v>
      </c>
      <c r="F22" s="106"/>
      <c r="G22" s="106">
        <f t="shared" si="0"/>
        <v>0</v>
      </c>
    </row>
    <row r="23" spans="1:7" s="107" customFormat="1" ht="15" hidden="1" outlineLevel="1">
      <c r="A23" s="218" t="str">
        <f t="shared" si="1"/>
        <v>A.1.2.1.1.S.1.18</v>
      </c>
      <c r="B23" s="97" t="s">
        <v>1029</v>
      </c>
      <c r="C23" s="120" t="s">
        <v>1030</v>
      </c>
      <c r="D23" s="121" t="s">
        <v>90</v>
      </c>
      <c r="E23" s="105">
        <v>1</v>
      </c>
      <c r="F23" s="106"/>
      <c r="G23" s="106">
        <f t="shared" si="0"/>
        <v>0</v>
      </c>
    </row>
    <row r="24" spans="1:7" s="107" customFormat="1" ht="15" hidden="1" outlineLevel="1">
      <c r="A24" s="218" t="str">
        <f t="shared" si="1"/>
        <v>A.1.2.1.1.S.1.19</v>
      </c>
      <c r="B24" s="97" t="s">
        <v>1031</v>
      </c>
      <c r="C24" s="120" t="s">
        <v>1032</v>
      </c>
      <c r="D24" s="121" t="s">
        <v>90</v>
      </c>
      <c r="E24" s="105">
        <v>2</v>
      </c>
      <c r="F24" s="106"/>
      <c r="G24" s="106">
        <f t="shared" si="0"/>
        <v>0</v>
      </c>
    </row>
    <row r="25" spans="1:7" s="107" customFormat="1" ht="15" hidden="1" outlineLevel="1">
      <c r="A25" s="218" t="str">
        <f t="shared" si="1"/>
        <v>A.1.2.1.1.S.1.20</v>
      </c>
      <c r="B25" s="97" t="s">
        <v>1033</v>
      </c>
      <c r="C25" s="120" t="s">
        <v>1034</v>
      </c>
      <c r="D25" s="121" t="s">
        <v>90</v>
      </c>
      <c r="E25" s="105">
        <v>1</v>
      </c>
      <c r="F25" s="106"/>
      <c r="G25" s="106">
        <f t="shared" si="0"/>
        <v>0</v>
      </c>
    </row>
    <row r="26" spans="1:7" s="107" customFormat="1" ht="15" hidden="1" outlineLevel="1">
      <c r="A26" s="218" t="str">
        <f t="shared" si="1"/>
        <v>A.1.2.1.1.S.1.21</v>
      </c>
      <c r="B26" s="97" t="s">
        <v>1035</v>
      </c>
      <c r="C26" s="120" t="s">
        <v>1036</v>
      </c>
      <c r="D26" s="121" t="s">
        <v>90</v>
      </c>
      <c r="E26" s="105">
        <v>2</v>
      </c>
      <c r="F26" s="106"/>
      <c r="G26" s="106">
        <f t="shared" si="0"/>
        <v>0</v>
      </c>
    </row>
    <row r="27" spans="1:7" s="107" customFormat="1" ht="15" hidden="1" outlineLevel="1">
      <c r="A27" s="218" t="str">
        <f t="shared" si="1"/>
        <v>A.1.2.1.1.S.1.22</v>
      </c>
      <c r="B27" s="97" t="s">
        <v>1037</v>
      </c>
      <c r="C27" s="120" t="s">
        <v>1038</v>
      </c>
      <c r="D27" s="121" t="s">
        <v>90</v>
      </c>
      <c r="E27" s="105">
        <v>2</v>
      </c>
      <c r="F27" s="106"/>
      <c r="G27" s="106">
        <f t="shared" si="0"/>
        <v>0</v>
      </c>
    </row>
    <row r="28" spans="1:7" s="107" customFormat="1" ht="38.25" hidden="1" outlineLevel="1">
      <c r="A28" s="218" t="str">
        <f t="shared" si="1"/>
        <v>A.1.2.1.1.S.1.23</v>
      </c>
      <c r="B28" s="97" t="s">
        <v>1039</v>
      </c>
      <c r="C28" s="449" t="s">
        <v>1040</v>
      </c>
      <c r="D28" s="462" t="s">
        <v>90</v>
      </c>
      <c r="E28" s="105">
        <v>2</v>
      </c>
      <c r="F28" s="106"/>
      <c r="G28" s="106">
        <f t="shared" si="0"/>
        <v>0</v>
      </c>
    </row>
    <row r="29" spans="1:7" s="107" customFormat="1" ht="25.5" hidden="1" outlineLevel="1">
      <c r="A29" s="218" t="str">
        <f t="shared" si="1"/>
        <v>A.1.2.1.1.S.1.24</v>
      </c>
      <c r="B29" s="97" t="s">
        <v>1041</v>
      </c>
      <c r="C29" s="120" t="s">
        <v>1042</v>
      </c>
      <c r="D29" s="121" t="s">
        <v>90</v>
      </c>
      <c r="E29" s="105">
        <v>2</v>
      </c>
      <c r="F29" s="106"/>
      <c r="G29" s="106">
        <f t="shared" si="0"/>
        <v>0</v>
      </c>
    </row>
    <row r="30" spans="1:7" s="107" customFormat="1" ht="38.25" hidden="1" outlineLevel="1">
      <c r="A30" s="218" t="str">
        <f t="shared" si="1"/>
        <v>A.1.2.1.1.S.1.25</v>
      </c>
      <c r="B30" s="97" t="s">
        <v>1043</v>
      </c>
      <c r="C30" s="120" t="s">
        <v>1044</v>
      </c>
      <c r="D30" s="121" t="s">
        <v>90</v>
      </c>
      <c r="E30" s="105">
        <v>2</v>
      </c>
      <c r="F30" s="106"/>
      <c r="G30" s="106">
        <f t="shared" si="0"/>
        <v>0</v>
      </c>
    </row>
    <row r="31" spans="1:7" s="107" customFormat="1" ht="25.5" hidden="1" outlineLevel="1">
      <c r="A31" s="218" t="str">
        <f t="shared" si="1"/>
        <v>A.1.2.1.1.S.1.26</v>
      </c>
      <c r="B31" s="97" t="s">
        <v>1045</v>
      </c>
      <c r="C31" s="120" t="s">
        <v>1046</v>
      </c>
      <c r="D31" s="121" t="s">
        <v>90</v>
      </c>
      <c r="E31" s="105">
        <v>19</v>
      </c>
      <c r="F31" s="106"/>
      <c r="G31" s="106">
        <f t="shared" si="0"/>
        <v>0</v>
      </c>
    </row>
    <row r="32" spans="1:7" s="107" customFormat="1" ht="15" hidden="1" outlineLevel="1">
      <c r="A32" s="218" t="str">
        <f t="shared" si="1"/>
        <v>A.1.2.1.1.S.1.27</v>
      </c>
      <c r="B32" s="97" t="s">
        <v>1047</v>
      </c>
      <c r="C32" s="120" t="s">
        <v>1048</v>
      </c>
      <c r="D32" s="121" t="s">
        <v>90</v>
      </c>
      <c r="E32" s="105">
        <v>5</v>
      </c>
      <c r="F32" s="106"/>
      <c r="G32" s="106">
        <f t="shared" si="0"/>
        <v>0</v>
      </c>
    </row>
    <row r="33" spans="1:7" s="107" customFormat="1" ht="25.5" hidden="1" outlineLevel="1">
      <c r="A33" s="218" t="str">
        <f t="shared" si="1"/>
        <v>A.1.2.1.1.S.1.28</v>
      </c>
      <c r="B33" s="97" t="s">
        <v>1049</v>
      </c>
      <c r="C33" s="120" t="s">
        <v>1050</v>
      </c>
      <c r="D33" s="121" t="s">
        <v>90</v>
      </c>
      <c r="E33" s="105">
        <v>1</v>
      </c>
      <c r="F33" s="106"/>
      <c r="G33" s="106">
        <f t="shared" si="0"/>
        <v>0</v>
      </c>
    </row>
    <row r="34" spans="1:7" s="107" customFormat="1" ht="38.25" hidden="1" outlineLevel="1">
      <c r="A34" s="218" t="str">
        <f t="shared" si="1"/>
        <v>A.1.2.1.1.S.1.29</v>
      </c>
      <c r="B34" s="97" t="s">
        <v>1051</v>
      </c>
      <c r="C34" s="120" t="s">
        <v>1052</v>
      </c>
      <c r="D34" s="121" t="s">
        <v>90</v>
      </c>
      <c r="E34" s="105">
        <v>2</v>
      </c>
      <c r="F34" s="106"/>
      <c r="G34" s="106">
        <f t="shared" si="0"/>
        <v>0</v>
      </c>
    </row>
    <row r="35" spans="1:7" s="107" customFormat="1" ht="25.5" hidden="1" outlineLevel="1">
      <c r="A35" s="218" t="str">
        <f t="shared" si="1"/>
        <v>A.1.2.1.1.S.1.30</v>
      </c>
      <c r="B35" s="97" t="s">
        <v>1053</v>
      </c>
      <c r="C35" s="120" t="s">
        <v>1054</v>
      </c>
      <c r="D35" s="121" t="s">
        <v>90</v>
      </c>
      <c r="E35" s="105">
        <v>2</v>
      </c>
      <c r="F35" s="106"/>
      <c r="G35" s="106">
        <f t="shared" si="0"/>
        <v>0</v>
      </c>
    </row>
    <row r="36" spans="1:7" s="107" customFormat="1" ht="38.25" hidden="1" outlineLevel="1">
      <c r="A36" s="218" t="str">
        <f t="shared" si="1"/>
        <v>A.1.2.1.1.S.1.31</v>
      </c>
      <c r="B36" s="97" t="s">
        <v>1055</v>
      </c>
      <c r="C36" s="120" t="s">
        <v>1056</v>
      </c>
      <c r="D36" s="121" t="s">
        <v>90</v>
      </c>
      <c r="E36" s="105">
        <v>1</v>
      </c>
      <c r="F36" s="106"/>
      <c r="G36" s="106">
        <f t="shared" si="0"/>
        <v>0</v>
      </c>
    </row>
    <row r="37" spans="1:7" s="107" customFormat="1" ht="38.25" hidden="1" outlineLevel="1">
      <c r="A37" s="218" t="str">
        <f t="shared" si="1"/>
        <v>A.1.2.1.1.S.1.32</v>
      </c>
      <c r="B37" s="97" t="s">
        <v>1057</v>
      </c>
      <c r="C37" s="120" t="s">
        <v>1058</v>
      </c>
      <c r="D37" s="121" t="s">
        <v>90</v>
      </c>
      <c r="E37" s="105">
        <v>2</v>
      </c>
      <c r="F37" s="106"/>
      <c r="G37" s="106">
        <f t="shared" si="0"/>
        <v>0</v>
      </c>
    </row>
    <row r="38" spans="1:7" s="107" customFormat="1" ht="15" hidden="1" outlineLevel="1">
      <c r="A38" s="218" t="str">
        <f t="shared" si="1"/>
        <v>A.1.2.1.1.S.1.33</v>
      </c>
      <c r="B38" s="97" t="s">
        <v>1059</v>
      </c>
      <c r="C38" s="120" t="s">
        <v>1060</v>
      </c>
      <c r="D38" s="121" t="s">
        <v>90</v>
      </c>
      <c r="E38" s="105">
        <v>2</v>
      </c>
      <c r="F38" s="106"/>
      <c r="G38" s="106">
        <f t="shared" si="0"/>
        <v>0</v>
      </c>
    </row>
    <row r="39" spans="1:7" s="107" customFormat="1" ht="25.5" hidden="1" outlineLevel="1">
      <c r="A39" s="218" t="str">
        <f t="shared" si="1"/>
        <v>A.1.2.1.1.S.1.34</v>
      </c>
      <c r="B39" s="97" t="s">
        <v>1061</v>
      </c>
      <c r="C39" s="120" t="s">
        <v>1062</v>
      </c>
      <c r="D39" s="121" t="s">
        <v>90</v>
      </c>
      <c r="E39" s="105">
        <v>2</v>
      </c>
      <c r="F39" s="106"/>
      <c r="G39" s="106">
        <f t="shared" si="0"/>
        <v>0</v>
      </c>
    </row>
    <row r="40" spans="1:7" s="107" customFormat="1" ht="51" hidden="1" outlineLevel="1">
      <c r="A40" s="218" t="str">
        <f t="shared" si="1"/>
        <v>A.1.2.1.1.S.1.35</v>
      </c>
      <c r="B40" s="97" t="s">
        <v>1063</v>
      </c>
      <c r="C40" s="120" t="s">
        <v>1064</v>
      </c>
      <c r="D40" s="121" t="s">
        <v>90</v>
      </c>
      <c r="E40" s="105">
        <v>1</v>
      </c>
      <c r="F40" s="106"/>
      <c r="G40" s="106">
        <f t="shared" si="0"/>
        <v>0</v>
      </c>
    </row>
    <row r="41" spans="1:7" s="107" customFormat="1" ht="15" hidden="1" outlineLevel="1">
      <c r="A41" s="218" t="str">
        <f t="shared" si="1"/>
        <v>A.1.2.1.1.S.1.36</v>
      </c>
      <c r="B41" s="97" t="s">
        <v>1065</v>
      </c>
      <c r="C41" s="120" t="s">
        <v>1066</v>
      </c>
      <c r="D41" s="121" t="s">
        <v>90</v>
      </c>
      <c r="E41" s="105">
        <v>1</v>
      </c>
      <c r="F41" s="106"/>
      <c r="G41" s="106">
        <f t="shared" si="0"/>
        <v>0</v>
      </c>
    </row>
    <row r="42" spans="1:7" s="107" customFormat="1" ht="15" hidden="1" outlineLevel="1">
      <c r="A42" s="218" t="str">
        <f t="shared" si="1"/>
        <v>A.1.2.1.1.S.1.37</v>
      </c>
      <c r="B42" s="97" t="s">
        <v>1067</v>
      </c>
      <c r="C42" s="120" t="s">
        <v>1068</v>
      </c>
      <c r="D42" s="121" t="s">
        <v>90</v>
      </c>
      <c r="E42" s="105">
        <v>1</v>
      </c>
      <c r="F42" s="106"/>
      <c r="G42" s="106">
        <f t="shared" si="0"/>
        <v>0</v>
      </c>
    </row>
    <row r="43" spans="1:7" s="107" customFormat="1" ht="15" hidden="1" outlineLevel="1">
      <c r="A43" s="218" t="str">
        <f t="shared" si="1"/>
        <v>A.1.2.1.1.S.1.38</v>
      </c>
      <c r="B43" s="97" t="s">
        <v>1069</v>
      </c>
      <c r="C43" s="120" t="s">
        <v>1070</v>
      </c>
      <c r="D43" s="121" t="s">
        <v>90</v>
      </c>
      <c r="E43" s="105">
        <v>2</v>
      </c>
      <c r="F43" s="106"/>
      <c r="G43" s="106">
        <f t="shared" si="0"/>
        <v>0</v>
      </c>
    </row>
    <row r="44" spans="1:7" s="107" customFormat="1" ht="15" hidden="1" outlineLevel="1">
      <c r="A44" s="218" t="str">
        <f t="shared" si="1"/>
        <v>A.1.2.1.1.S.1.39</v>
      </c>
      <c r="B44" s="97" t="s">
        <v>1071</v>
      </c>
      <c r="C44" s="120" t="s">
        <v>1072</v>
      </c>
      <c r="D44" s="121" t="s">
        <v>90</v>
      </c>
      <c r="E44" s="105">
        <v>5</v>
      </c>
      <c r="F44" s="106"/>
      <c r="G44" s="106">
        <f t="shared" si="0"/>
        <v>0</v>
      </c>
    </row>
    <row r="45" spans="1:7" s="107" customFormat="1" ht="15" hidden="1" outlineLevel="1">
      <c r="A45" s="218" t="str">
        <f t="shared" si="1"/>
        <v>A.1.2.1.1.S.1.40</v>
      </c>
      <c r="B45" s="97" t="s">
        <v>1073</v>
      </c>
      <c r="C45" s="120" t="s">
        <v>1074</v>
      </c>
      <c r="D45" s="121" t="s">
        <v>90</v>
      </c>
      <c r="E45" s="105">
        <v>1</v>
      </c>
      <c r="F45" s="106"/>
      <c r="G45" s="106">
        <f t="shared" si="0"/>
        <v>0</v>
      </c>
    </row>
    <row r="46" spans="1:7" s="107" customFormat="1" ht="15" hidden="1" outlineLevel="1">
      <c r="A46" s="218" t="str">
        <f t="shared" si="1"/>
        <v>A.1.2.1.1.S.1.41</v>
      </c>
      <c r="B46" s="97" t="s">
        <v>1075</v>
      </c>
      <c r="C46" s="120" t="s">
        <v>1076</v>
      </c>
      <c r="D46" s="121" t="s">
        <v>90</v>
      </c>
      <c r="E46" s="105">
        <v>1</v>
      </c>
      <c r="F46" s="106"/>
      <c r="G46" s="106">
        <f t="shared" si="0"/>
        <v>0</v>
      </c>
    </row>
    <row r="47" spans="1:7" s="107" customFormat="1" ht="25.5" hidden="1" outlineLevel="1">
      <c r="A47" s="218" t="str">
        <f t="shared" si="1"/>
        <v>A.1.2.1.1.S.1.42</v>
      </c>
      <c r="B47" s="97" t="s">
        <v>1077</v>
      </c>
      <c r="C47" s="120" t="s">
        <v>1078</v>
      </c>
      <c r="D47" s="121" t="s">
        <v>90</v>
      </c>
      <c r="E47" s="105">
        <v>1</v>
      </c>
      <c r="F47" s="106"/>
      <c r="G47" s="106">
        <f t="shared" si="0"/>
        <v>0</v>
      </c>
    </row>
    <row r="48" spans="1:7" s="107" customFormat="1" ht="15" hidden="1" outlineLevel="1">
      <c r="A48" s="218" t="str">
        <f t="shared" si="1"/>
        <v>A.1.2.1.1.S.1.43</v>
      </c>
      <c r="B48" s="97" t="s">
        <v>1079</v>
      </c>
      <c r="C48" s="120" t="s">
        <v>1080</v>
      </c>
      <c r="D48" s="121" t="s">
        <v>90</v>
      </c>
      <c r="E48" s="105">
        <v>4</v>
      </c>
      <c r="F48" s="106"/>
      <c r="G48" s="106">
        <f t="shared" si="0"/>
        <v>0</v>
      </c>
    </row>
    <row r="49" spans="1:7" s="107" customFormat="1" ht="15" hidden="1" outlineLevel="1">
      <c r="A49" s="218" t="str">
        <f t="shared" si="1"/>
        <v>A.1.2.1.1.S.1.44</v>
      </c>
      <c r="B49" s="97" t="s">
        <v>1081</v>
      </c>
      <c r="C49" s="120" t="s">
        <v>1082</v>
      </c>
      <c r="D49" s="121" t="s">
        <v>90</v>
      </c>
      <c r="E49" s="105">
        <v>2</v>
      </c>
      <c r="F49" s="106"/>
      <c r="G49" s="106">
        <f t="shared" si="0"/>
        <v>0</v>
      </c>
    </row>
    <row r="50" spans="1:7" s="107" customFormat="1" ht="27.75" hidden="1" outlineLevel="1">
      <c r="A50" s="218" t="str">
        <f t="shared" si="1"/>
        <v>A.1.2.1.1.S.1.45</v>
      </c>
      <c r="B50" s="97" t="s">
        <v>1083</v>
      </c>
      <c r="C50" s="120" t="s">
        <v>1231</v>
      </c>
      <c r="D50" s="121" t="s">
        <v>1084</v>
      </c>
      <c r="E50" s="105">
        <v>1</v>
      </c>
      <c r="F50" s="106"/>
      <c r="G50" s="106">
        <f t="shared" si="0"/>
        <v>0</v>
      </c>
    </row>
    <row r="51" spans="1:7" s="107" customFormat="1" ht="25.5" hidden="1" outlineLevel="1">
      <c r="A51" s="218" t="str">
        <f t="shared" si="1"/>
        <v>A.1.2.1.1.S.1.46</v>
      </c>
      <c r="B51" s="97" t="s">
        <v>1085</v>
      </c>
      <c r="C51" s="120" t="s">
        <v>1086</v>
      </c>
      <c r="D51" s="121" t="s">
        <v>90</v>
      </c>
      <c r="E51" s="105">
        <v>2</v>
      </c>
      <c r="F51" s="106"/>
      <c r="G51" s="106">
        <f t="shared" si="0"/>
        <v>0</v>
      </c>
    </row>
    <row r="52" spans="1:7" s="107" customFormat="1" ht="15" hidden="1" outlineLevel="1">
      <c r="A52" s="218" t="str">
        <f t="shared" si="1"/>
        <v>A.1.2.1.1.S.1.47</v>
      </c>
      <c r="B52" s="97" t="s">
        <v>1087</v>
      </c>
      <c r="C52" s="120" t="s">
        <v>1088</v>
      </c>
      <c r="D52" s="121" t="s">
        <v>90</v>
      </c>
      <c r="E52" s="105">
        <v>1</v>
      </c>
      <c r="F52" s="106"/>
      <c r="G52" s="106">
        <f t="shared" si="0"/>
        <v>0</v>
      </c>
    </row>
    <row r="53" spans="1:7" s="107" customFormat="1" ht="25.5" hidden="1" outlineLevel="1">
      <c r="A53" s="218" t="str">
        <f t="shared" si="1"/>
        <v>A.1.2.1.1.S.1.48</v>
      </c>
      <c r="B53" s="97" t="s">
        <v>1089</v>
      </c>
      <c r="C53" s="120" t="s">
        <v>1090</v>
      </c>
      <c r="D53" s="121" t="s">
        <v>90</v>
      </c>
      <c r="E53" s="105">
        <v>1</v>
      </c>
      <c r="F53" s="106"/>
      <c r="G53" s="106">
        <f t="shared" si="0"/>
        <v>0</v>
      </c>
    </row>
    <row r="54" spans="1:7" s="107" customFormat="1" ht="15" hidden="1" outlineLevel="1">
      <c r="A54" s="218" t="str">
        <f t="shared" si="1"/>
        <v>A.1.2.1.1.S.1.49</v>
      </c>
      <c r="B54" s="97" t="s">
        <v>1091</v>
      </c>
      <c r="C54" s="120" t="s">
        <v>1092</v>
      </c>
      <c r="D54" s="121" t="s">
        <v>90</v>
      </c>
      <c r="E54" s="105">
        <v>1</v>
      </c>
      <c r="F54" s="106"/>
      <c r="G54" s="106">
        <f t="shared" si="0"/>
        <v>0</v>
      </c>
    </row>
    <row r="55" spans="1:7" s="107" customFormat="1" ht="15" hidden="1" outlineLevel="1">
      <c r="A55" s="218" t="str">
        <f t="shared" si="1"/>
        <v>A.1.2.1.1.S.1.50</v>
      </c>
      <c r="B55" s="97" t="s">
        <v>1093</v>
      </c>
      <c r="C55" s="120" t="s">
        <v>1094</v>
      </c>
      <c r="D55" s="121" t="s">
        <v>90</v>
      </c>
      <c r="E55" s="105">
        <v>1</v>
      </c>
      <c r="F55" s="106"/>
      <c r="G55" s="106">
        <f t="shared" si="0"/>
        <v>0</v>
      </c>
    </row>
    <row r="56" spans="1:7" s="107" customFormat="1" ht="15" hidden="1" outlineLevel="1">
      <c r="A56" s="218" t="str">
        <f t="shared" si="1"/>
        <v>A.1.2.1.1.S.1.51</v>
      </c>
      <c r="B56" s="97" t="s">
        <v>1095</v>
      </c>
      <c r="C56" s="120" t="s">
        <v>1096</v>
      </c>
      <c r="D56" s="121" t="s">
        <v>90</v>
      </c>
      <c r="E56" s="105">
        <v>1</v>
      </c>
      <c r="F56" s="106"/>
      <c r="G56" s="106">
        <f t="shared" si="0"/>
        <v>0</v>
      </c>
    </row>
    <row r="57" spans="1:7" s="107" customFormat="1" ht="15" hidden="1" outlineLevel="1">
      <c r="A57" s="218" t="str">
        <f t="shared" si="1"/>
        <v>A.1.2.1.1.S.1.52</v>
      </c>
      <c r="B57" s="97" t="s">
        <v>1097</v>
      </c>
      <c r="C57" s="120" t="s">
        <v>1098</v>
      </c>
      <c r="D57" s="121" t="s">
        <v>90</v>
      </c>
      <c r="E57" s="105">
        <v>1</v>
      </c>
      <c r="F57" s="106"/>
      <c r="G57" s="106">
        <f t="shared" si="0"/>
        <v>0</v>
      </c>
    </row>
    <row r="58" spans="1:7" s="107" customFormat="1" ht="15" hidden="1" outlineLevel="1">
      <c r="A58" s="218" t="str">
        <f t="shared" si="1"/>
        <v>A.1.2.1.1.S.1.53</v>
      </c>
      <c r="B58" s="97" t="s">
        <v>1099</v>
      </c>
      <c r="C58" s="120" t="s">
        <v>1100</v>
      </c>
      <c r="D58" s="121" t="s">
        <v>90</v>
      </c>
      <c r="E58" s="105">
        <v>1</v>
      </c>
      <c r="F58" s="106"/>
      <c r="G58" s="106">
        <f t="shared" si="0"/>
        <v>0</v>
      </c>
    </row>
    <row r="59" spans="1:7" s="107" customFormat="1" ht="38.25" hidden="1" outlineLevel="1">
      <c r="A59" s="218" t="str">
        <f t="shared" si="1"/>
        <v>A.1.2.1.1.S.1.54</v>
      </c>
      <c r="B59" s="97" t="s">
        <v>1101</v>
      </c>
      <c r="C59" s="120" t="s">
        <v>1102</v>
      </c>
      <c r="D59" s="121" t="s">
        <v>1084</v>
      </c>
      <c r="E59" s="105">
        <v>1</v>
      </c>
      <c r="F59" s="106"/>
      <c r="G59" s="106">
        <f t="shared" si="0"/>
        <v>0</v>
      </c>
    </row>
    <row r="60" spans="1:7" s="107" customFormat="1" ht="38.25" hidden="1" outlineLevel="1">
      <c r="A60" s="218" t="str">
        <f t="shared" si="1"/>
        <v>A.1.2.1.1.S.2</v>
      </c>
      <c r="B60" s="97" t="s">
        <v>198</v>
      </c>
      <c r="C60" s="219" t="s">
        <v>1103</v>
      </c>
      <c r="D60" s="121"/>
      <c r="E60" s="105"/>
      <c r="F60" s="106"/>
      <c r="G60" s="106"/>
    </row>
    <row r="61" spans="1:7" s="107" customFormat="1" ht="63.75" hidden="1" outlineLevel="1">
      <c r="A61" s="218" t="str">
        <f t="shared" si="1"/>
        <v>A.1.2.1.1.S.2.1</v>
      </c>
      <c r="B61" s="97" t="s">
        <v>219</v>
      </c>
      <c r="C61" s="219" t="s">
        <v>1104</v>
      </c>
      <c r="D61" s="121" t="s">
        <v>90</v>
      </c>
      <c r="E61" s="105">
        <v>1</v>
      </c>
      <c r="F61" s="106"/>
      <c r="G61" s="106">
        <f t="shared" si="0"/>
        <v>0</v>
      </c>
    </row>
    <row r="62" spans="1:7" s="107" customFormat="1" ht="15" hidden="1" outlineLevel="1">
      <c r="A62" s="218" t="str">
        <f t="shared" si="1"/>
        <v>A.1.2.1.1.S.2.2</v>
      </c>
      <c r="B62" s="97" t="s">
        <v>278</v>
      </c>
      <c r="C62" s="219" t="s">
        <v>1105</v>
      </c>
      <c r="D62" s="121" t="s">
        <v>90</v>
      </c>
      <c r="E62" s="105">
        <v>1</v>
      </c>
      <c r="F62" s="106"/>
      <c r="G62" s="106">
        <f t="shared" si="0"/>
        <v>0</v>
      </c>
    </row>
    <row r="63" spans="1:7" s="107" customFormat="1" ht="15" hidden="1" outlineLevel="1">
      <c r="A63" s="218" t="str">
        <f t="shared" si="1"/>
        <v>A.1.2.1.1.S.2.3</v>
      </c>
      <c r="B63" s="97" t="s">
        <v>378</v>
      </c>
      <c r="C63" s="219" t="s">
        <v>1014</v>
      </c>
      <c r="D63" s="121" t="s">
        <v>90</v>
      </c>
      <c r="E63" s="105">
        <v>1</v>
      </c>
      <c r="F63" s="106"/>
      <c r="G63" s="106">
        <f t="shared" si="0"/>
        <v>0</v>
      </c>
    </row>
    <row r="64" spans="1:7" s="107" customFormat="1" ht="15" hidden="1" outlineLevel="1">
      <c r="A64" s="218" t="str">
        <f t="shared" si="1"/>
        <v>A.1.2.1.1.S.2.4</v>
      </c>
      <c r="B64" s="97" t="s">
        <v>1106</v>
      </c>
      <c r="C64" s="219" t="s">
        <v>1016</v>
      </c>
      <c r="D64" s="121" t="s">
        <v>90</v>
      </c>
      <c r="E64" s="105">
        <v>2</v>
      </c>
      <c r="F64" s="106"/>
      <c r="G64" s="106">
        <f t="shared" si="0"/>
        <v>0</v>
      </c>
    </row>
    <row r="65" spans="1:7" s="107" customFormat="1" ht="15" hidden="1" outlineLevel="1">
      <c r="A65" s="218" t="str">
        <f t="shared" si="1"/>
        <v>A.1.2.1.1.S.2.5</v>
      </c>
      <c r="B65" s="97" t="s">
        <v>1107</v>
      </c>
      <c r="C65" s="219" t="s">
        <v>1108</v>
      </c>
      <c r="D65" s="121" t="s">
        <v>90</v>
      </c>
      <c r="E65" s="105">
        <v>1</v>
      </c>
      <c r="F65" s="106"/>
      <c r="G65" s="106">
        <f t="shared" si="0"/>
        <v>0</v>
      </c>
    </row>
    <row r="66" spans="1:7" s="107" customFormat="1" ht="15" hidden="1" outlineLevel="1">
      <c r="A66" s="218" t="str">
        <f t="shared" si="1"/>
        <v>A.1.2.1.1.S.2.6</v>
      </c>
      <c r="B66" s="97" t="s">
        <v>1109</v>
      </c>
      <c r="C66" s="219" t="s">
        <v>1110</v>
      </c>
      <c r="D66" s="121" t="s">
        <v>90</v>
      </c>
      <c r="E66" s="105">
        <v>5</v>
      </c>
      <c r="F66" s="106"/>
      <c r="G66" s="106">
        <f t="shared" si="0"/>
        <v>0</v>
      </c>
    </row>
    <row r="67" spans="1:7" s="107" customFormat="1" ht="15" hidden="1" outlineLevel="1">
      <c r="A67" s="218" t="str">
        <f t="shared" si="1"/>
        <v>A.1.2.1.1.S.2.7</v>
      </c>
      <c r="B67" s="97" t="s">
        <v>1111</v>
      </c>
      <c r="C67" s="220" t="s">
        <v>1030</v>
      </c>
      <c r="D67" s="121" t="s">
        <v>90</v>
      </c>
      <c r="E67" s="105">
        <v>1</v>
      </c>
      <c r="F67" s="106"/>
      <c r="G67" s="106">
        <f t="shared" si="0"/>
        <v>0</v>
      </c>
    </row>
    <row r="68" spans="1:7" s="107" customFormat="1" ht="25.5" hidden="1" outlineLevel="1">
      <c r="A68" s="218" t="str">
        <f t="shared" si="1"/>
        <v>A.1.2.1.1.S.2.8</v>
      </c>
      <c r="B68" s="97" t="s">
        <v>1112</v>
      </c>
      <c r="C68" s="219" t="s">
        <v>1086</v>
      </c>
      <c r="D68" s="121" t="s">
        <v>90</v>
      </c>
      <c r="E68" s="105">
        <v>1</v>
      </c>
      <c r="F68" s="106"/>
      <c r="G68" s="106">
        <f t="shared" si="0"/>
        <v>0</v>
      </c>
    </row>
    <row r="69" spans="1:7" s="107" customFormat="1" ht="15" hidden="1" outlineLevel="1">
      <c r="A69" s="218" t="str">
        <f t="shared" si="1"/>
        <v>A.1.2.1.1.S.2.9</v>
      </c>
      <c r="B69" s="97" t="s">
        <v>1113</v>
      </c>
      <c r="C69" s="219" t="s">
        <v>1088</v>
      </c>
      <c r="D69" s="121" t="s">
        <v>90</v>
      </c>
      <c r="E69" s="105">
        <v>1</v>
      </c>
      <c r="F69" s="106"/>
      <c r="G69" s="106">
        <f t="shared" si="0"/>
        <v>0</v>
      </c>
    </row>
    <row r="70" spans="1:7" s="107" customFormat="1" ht="25.5" hidden="1" outlineLevel="1">
      <c r="A70" s="218" t="str">
        <f t="shared" si="1"/>
        <v>A.1.2.1.1.S.2.10</v>
      </c>
      <c r="B70" s="97" t="s">
        <v>1114</v>
      </c>
      <c r="C70" s="219" t="s">
        <v>1090</v>
      </c>
      <c r="D70" s="121" t="s">
        <v>90</v>
      </c>
      <c r="E70" s="105">
        <v>1</v>
      </c>
      <c r="F70" s="106"/>
      <c r="G70" s="106">
        <f t="shared" si="0"/>
        <v>0</v>
      </c>
    </row>
    <row r="71" spans="1:7" s="107" customFormat="1" ht="15" hidden="1" outlineLevel="1">
      <c r="A71" s="218" t="str">
        <f t="shared" si="1"/>
        <v>A.1.2.1.1.S.2.11</v>
      </c>
      <c r="B71" s="97" t="s">
        <v>1115</v>
      </c>
      <c r="C71" s="219" t="s">
        <v>1092</v>
      </c>
      <c r="D71" s="121" t="s">
        <v>90</v>
      </c>
      <c r="E71" s="105">
        <v>1</v>
      </c>
      <c r="F71" s="106"/>
      <c r="G71" s="106">
        <f aca="true" t="shared" si="2" ref="G71:G108">E71*F71</f>
        <v>0</v>
      </c>
    </row>
    <row r="72" spans="1:7" s="107" customFormat="1" ht="15" hidden="1" outlineLevel="1">
      <c r="A72" s="218" t="str">
        <f aca="true" t="shared" si="3" ref="A72:A109">""&amp;$B$4&amp;"."&amp;B72&amp;""</f>
        <v>A.1.2.1.1.S.2.12</v>
      </c>
      <c r="B72" s="97" t="s">
        <v>1116</v>
      </c>
      <c r="C72" s="219" t="s">
        <v>1080</v>
      </c>
      <c r="D72" s="121" t="s">
        <v>90</v>
      </c>
      <c r="E72" s="105">
        <v>2</v>
      </c>
      <c r="F72" s="106"/>
      <c r="G72" s="106">
        <f t="shared" si="2"/>
        <v>0</v>
      </c>
    </row>
    <row r="73" spans="1:7" s="107" customFormat="1" ht="15" hidden="1" outlineLevel="1">
      <c r="A73" s="218" t="str">
        <f t="shared" si="3"/>
        <v>A.1.2.1.1.S.2.13</v>
      </c>
      <c r="B73" s="97" t="s">
        <v>1117</v>
      </c>
      <c r="C73" s="219" t="s">
        <v>1118</v>
      </c>
      <c r="D73" s="121" t="s">
        <v>90</v>
      </c>
      <c r="E73" s="105">
        <v>1</v>
      </c>
      <c r="F73" s="106"/>
      <c r="G73" s="106">
        <f t="shared" si="2"/>
        <v>0</v>
      </c>
    </row>
    <row r="74" spans="1:7" s="107" customFormat="1" ht="15" hidden="1" outlineLevel="1">
      <c r="A74" s="218" t="str">
        <f t="shared" si="3"/>
        <v>A.1.2.1.1.S.2.14</v>
      </c>
      <c r="B74" s="97" t="s">
        <v>1119</v>
      </c>
      <c r="C74" s="219" t="s">
        <v>1120</v>
      </c>
      <c r="D74" s="121" t="s">
        <v>90</v>
      </c>
      <c r="E74" s="105">
        <v>1</v>
      </c>
      <c r="F74" s="106"/>
      <c r="G74" s="106">
        <f t="shared" si="2"/>
        <v>0</v>
      </c>
    </row>
    <row r="75" spans="1:7" s="107" customFormat="1" ht="25.5" hidden="1" outlineLevel="1">
      <c r="A75" s="218" t="str">
        <f t="shared" si="3"/>
        <v>A.1.2.1.1.S.2.15</v>
      </c>
      <c r="B75" s="97" t="s">
        <v>1121</v>
      </c>
      <c r="C75" s="219" t="s">
        <v>1122</v>
      </c>
      <c r="D75" s="121" t="s">
        <v>90</v>
      </c>
      <c r="E75" s="105">
        <v>1</v>
      </c>
      <c r="F75" s="106"/>
      <c r="G75" s="106">
        <f t="shared" si="2"/>
        <v>0</v>
      </c>
    </row>
    <row r="76" spans="1:7" s="107" customFormat="1" ht="25.5" hidden="1" outlineLevel="1">
      <c r="A76" s="218" t="str">
        <f t="shared" si="3"/>
        <v>A.1.2.1.1.S.2.16</v>
      </c>
      <c r="B76" s="97" t="s">
        <v>1123</v>
      </c>
      <c r="C76" s="221" t="s">
        <v>1124</v>
      </c>
      <c r="D76" s="121" t="s">
        <v>90</v>
      </c>
      <c r="E76" s="105">
        <v>2</v>
      </c>
      <c r="F76" s="106"/>
      <c r="G76" s="106">
        <f t="shared" si="2"/>
        <v>0</v>
      </c>
    </row>
    <row r="77" spans="1:7" s="107" customFormat="1" ht="51" hidden="1" outlineLevel="1">
      <c r="A77" s="218" t="str">
        <f t="shared" si="3"/>
        <v>A.1.2.1.1.S.2.17</v>
      </c>
      <c r="B77" s="97" t="s">
        <v>1125</v>
      </c>
      <c r="C77" s="219" t="s">
        <v>1126</v>
      </c>
      <c r="D77" s="121"/>
      <c r="E77" s="105"/>
      <c r="F77" s="106"/>
      <c r="G77" s="106"/>
    </row>
    <row r="78" spans="1:7" s="107" customFormat="1" ht="25.5" hidden="1" outlineLevel="1">
      <c r="A78" s="218" t="str">
        <f t="shared" si="3"/>
        <v>A.1.2.1.1.S.2.17.1</v>
      </c>
      <c r="B78" s="97" t="s">
        <v>1127</v>
      </c>
      <c r="C78" s="221" t="s">
        <v>1128</v>
      </c>
      <c r="D78" s="121" t="s">
        <v>90</v>
      </c>
      <c r="E78" s="105">
        <v>1</v>
      </c>
      <c r="F78" s="106"/>
      <c r="G78" s="106">
        <f t="shared" si="2"/>
        <v>0</v>
      </c>
    </row>
    <row r="79" spans="1:7" s="107" customFormat="1" ht="15" hidden="1" outlineLevel="1">
      <c r="A79" s="218" t="str">
        <f t="shared" si="3"/>
        <v>A.1.2.1.1.S.2.17.2</v>
      </c>
      <c r="B79" s="97" t="s">
        <v>1129</v>
      </c>
      <c r="C79" s="221" t="s">
        <v>1130</v>
      </c>
      <c r="D79" s="121" t="s">
        <v>90</v>
      </c>
      <c r="E79" s="105">
        <v>1</v>
      </c>
      <c r="F79" s="106"/>
      <c r="G79" s="106">
        <f t="shared" si="2"/>
        <v>0</v>
      </c>
    </row>
    <row r="80" spans="1:7" s="107" customFormat="1" ht="15" hidden="1" outlineLevel="1">
      <c r="A80" s="218" t="str">
        <f t="shared" si="3"/>
        <v>A.1.2.1.1.S.2.17.3</v>
      </c>
      <c r="B80" s="97" t="s">
        <v>1131</v>
      </c>
      <c r="C80" s="221" t="s">
        <v>1132</v>
      </c>
      <c r="D80" s="121" t="s">
        <v>90</v>
      </c>
      <c r="E80" s="105">
        <v>2</v>
      </c>
      <c r="F80" s="106"/>
      <c r="G80" s="106">
        <f t="shared" si="2"/>
        <v>0</v>
      </c>
    </row>
    <row r="81" spans="1:7" s="107" customFormat="1" ht="15" hidden="1" outlineLevel="1">
      <c r="A81" s="218" t="str">
        <f t="shared" si="3"/>
        <v>A.1.2.1.1.S.2.17.4</v>
      </c>
      <c r="B81" s="97" t="s">
        <v>1133</v>
      </c>
      <c r="C81" s="221" t="s">
        <v>1134</v>
      </c>
      <c r="D81" s="121" t="s">
        <v>90</v>
      </c>
      <c r="E81" s="105">
        <v>2</v>
      </c>
      <c r="F81" s="106"/>
      <c r="G81" s="106">
        <f t="shared" si="2"/>
        <v>0</v>
      </c>
    </row>
    <row r="82" spans="1:7" s="107" customFormat="1" ht="191.25" hidden="1" outlineLevel="1">
      <c r="A82" s="218" t="str">
        <f t="shared" si="3"/>
        <v>A.1.2.1.1.S.2.17.5</v>
      </c>
      <c r="B82" s="97" t="s">
        <v>1135</v>
      </c>
      <c r="C82" s="496" t="s">
        <v>2035</v>
      </c>
      <c r="D82" s="121" t="s">
        <v>1084</v>
      </c>
      <c r="E82" s="105">
        <v>1</v>
      </c>
      <c r="F82" s="106"/>
      <c r="G82" s="106">
        <f t="shared" si="2"/>
        <v>0</v>
      </c>
    </row>
    <row r="83" spans="1:7" s="107" customFormat="1" ht="38.25" hidden="1" outlineLevel="1">
      <c r="A83" s="218" t="str">
        <f t="shared" si="3"/>
        <v>A.1.2.1.1.S.2.17.6</v>
      </c>
      <c r="B83" s="97" t="s">
        <v>1136</v>
      </c>
      <c r="C83" s="221" t="s">
        <v>1137</v>
      </c>
      <c r="D83" s="121" t="s">
        <v>90</v>
      </c>
      <c r="E83" s="105">
        <v>1</v>
      </c>
      <c r="F83" s="106"/>
      <c r="G83" s="106">
        <f t="shared" si="2"/>
        <v>0</v>
      </c>
    </row>
    <row r="84" spans="1:7" s="107" customFormat="1" ht="15" hidden="1" outlineLevel="1">
      <c r="A84" s="218" t="str">
        <f t="shared" si="3"/>
        <v>A.1.2.1.1.S.2.17.7</v>
      </c>
      <c r="B84" s="97" t="s">
        <v>1138</v>
      </c>
      <c r="C84" s="221" t="s">
        <v>1139</v>
      </c>
      <c r="D84" s="121" t="s">
        <v>1084</v>
      </c>
      <c r="E84" s="105">
        <v>1</v>
      </c>
      <c r="F84" s="106"/>
      <c r="G84" s="106">
        <f t="shared" si="2"/>
        <v>0</v>
      </c>
    </row>
    <row r="85" spans="1:7" s="107" customFormat="1" ht="38.25" hidden="1" outlineLevel="1">
      <c r="A85" s="218" t="str">
        <f t="shared" si="3"/>
        <v>A.1.2.1.1.S.2.18</v>
      </c>
      <c r="B85" s="97" t="s">
        <v>1140</v>
      </c>
      <c r="C85" s="219" t="s">
        <v>1102</v>
      </c>
      <c r="D85" s="121" t="s">
        <v>1084</v>
      </c>
      <c r="E85" s="105">
        <v>1</v>
      </c>
      <c r="F85" s="106"/>
      <c r="G85" s="106">
        <f t="shared" si="2"/>
        <v>0</v>
      </c>
    </row>
    <row r="86" spans="1:7" s="107" customFormat="1" ht="102" hidden="1" outlineLevel="1">
      <c r="A86" s="218" t="str">
        <f t="shared" si="3"/>
        <v>A.1.2.1.1.S.3</v>
      </c>
      <c r="B86" s="97" t="s">
        <v>199</v>
      </c>
      <c r="C86" s="219" t="s">
        <v>1141</v>
      </c>
      <c r="D86" s="121" t="s">
        <v>1084</v>
      </c>
      <c r="E86" s="105">
        <v>1</v>
      </c>
      <c r="F86" s="106"/>
      <c r="G86" s="106">
        <f t="shared" si="2"/>
        <v>0</v>
      </c>
    </row>
    <row r="87" spans="1:7" s="107" customFormat="1" ht="25.5" hidden="1" outlineLevel="1">
      <c r="A87" s="218" t="str">
        <f t="shared" si="3"/>
        <v>A.1.2.1.1.S.4</v>
      </c>
      <c r="B87" s="97" t="s">
        <v>200</v>
      </c>
      <c r="C87" s="219" t="s">
        <v>1142</v>
      </c>
      <c r="D87" s="121" t="s">
        <v>1084</v>
      </c>
      <c r="E87" s="105">
        <v>1</v>
      </c>
      <c r="F87" s="106"/>
      <c r="G87" s="106">
        <f t="shared" si="2"/>
        <v>0</v>
      </c>
    </row>
    <row r="88" spans="1:7" s="107" customFormat="1" ht="76.5" hidden="1" outlineLevel="1">
      <c r="A88" s="218" t="str">
        <f t="shared" si="3"/>
        <v>A.1.2.1.1.S.5</v>
      </c>
      <c r="B88" s="97" t="s">
        <v>204</v>
      </c>
      <c r="C88" s="120" t="s">
        <v>1143</v>
      </c>
      <c r="D88" s="121" t="s">
        <v>1084</v>
      </c>
      <c r="E88" s="105">
        <v>1</v>
      </c>
      <c r="F88" s="106"/>
      <c r="G88" s="106">
        <f t="shared" si="2"/>
        <v>0</v>
      </c>
    </row>
    <row r="89" spans="1:7" s="107" customFormat="1" ht="25.5" hidden="1" outlineLevel="1">
      <c r="A89" s="218" t="str">
        <f t="shared" si="3"/>
        <v>A.1.2.1.1.S.6</v>
      </c>
      <c r="B89" s="97" t="s">
        <v>205</v>
      </c>
      <c r="C89" s="120" t="s">
        <v>1144</v>
      </c>
      <c r="D89" s="121" t="s">
        <v>90</v>
      </c>
      <c r="E89" s="105">
        <v>3</v>
      </c>
      <c r="F89" s="106"/>
      <c r="G89" s="106">
        <f t="shared" si="2"/>
        <v>0</v>
      </c>
    </row>
    <row r="90" spans="1:7" s="107" customFormat="1" ht="15" hidden="1" outlineLevel="1">
      <c r="A90" s="218" t="str">
        <f t="shared" si="3"/>
        <v>A.1.2.1.1.S.7</v>
      </c>
      <c r="B90" s="97" t="s">
        <v>206</v>
      </c>
      <c r="C90" s="120" t="s">
        <v>1145</v>
      </c>
      <c r="D90" s="121" t="s">
        <v>1084</v>
      </c>
      <c r="E90" s="105">
        <v>2</v>
      </c>
      <c r="F90" s="106"/>
      <c r="G90" s="106">
        <f t="shared" si="2"/>
        <v>0</v>
      </c>
    </row>
    <row r="91" spans="1:7" s="107" customFormat="1" ht="51" hidden="1" outlineLevel="1">
      <c r="A91" s="218" t="str">
        <f t="shared" si="3"/>
        <v>A.1.2.1.1.S.8</v>
      </c>
      <c r="B91" s="97" t="s">
        <v>207</v>
      </c>
      <c r="C91" s="120" t="s">
        <v>1146</v>
      </c>
      <c r="D91" s="121" t="s">
        <v>1084</v>
      </c>
      <c r="E91" s="105">
        <v>1</v>
      </c>
      <c r="F91" s="106"/>
      <c r="G91" s="106">
        <f t="shared" si="2"/>
        <v>0</v>
      </c>
    </row>
    <row r="92" spans="1:7" s="107" customFormat="1" ht="25.5" hidden="1" outlineLevel="1">
      <c r="A92" s="218" t="str">
        <f t="shared" si="3"/>
        <v>A.1.2.1.1.S.9</v>
      </c>
      <c r="B92" s="97" t="s">
        <v>208</v>
      </c>
      <c r="C92" s="120" t="s">
        <v>1147</v>
      </c>
      <c r="D92" s="121" t="s">
        <v>1084</v>
      </c>
      <c r="E92" s="105">
        <v>2</v>
      </c>
      <c r="F92" s="106"/>
      <c r="G92" s="106">
        <f t="shared" si="2"/>
        <v>0</v>
      </c>
    </row>
    <row r="93" spans="1:7" s="107" customFormat="1" ht="25.5" hidden="1" outlineLevel="1">
      <c r="A93" s="218" t="str">
        <f t="shared" si="3"/>
        <v>A.1.2.1.1.S.10</v>
      </c>
      <c r="B93" s="97" t="s">
        <v>209</v>
      </c>
      <c r="C93" s="120" t="s">
        <v>1148</v>
      </c>
      <c r="D93" s="121" t="s">
        <v>1084</v>
      </c>
      <c r="E93" s="105">
        <v>2</v>
      </c>
      <c r="F93" s="106"/>
      <c r="G93" s="106">
        <f t="shared" si="2"/>
        <v>0</v>
      </c>
    </row>
    <row r="94" spans="1:7" s="107" customFormat="1" ht="38.25" hidden="1" outlineLevel="1">
      <c r="A94" s="218" t="str">
        <f t="shared" si="3"/>
        <v>A.1.2.1.1.S.11</v>
      </c>
      <c r="B94" s="97" t="s">
        <v>210</v>
      </c>
      <c r="C94" s="120" t="s">
        <v>1149</v>
      </c>
      <c r="D94" s="121"/>
      <c r="E94" s="105"/>
      <c r="F94" s="106"/>
      <c r="G94" s="106"/>
    </row>
    <row r="95" spans="1:7" s="107" customFormat="1" ht="15" hidden="1" outlineLevel="1">
      <c r="A95" s="218" t="str">
        <f t="shared" si="3"/>
        <v>A.1.2.1.1.S.11.1</v>
      </c>
      <c r="B95" s="97" t="s">
        <v>315</v>
      </c>
      <c r="C95" s="221" t="s">
        <v>1150</v>
      </c>
      <c r="D95" s="121" t="s">
        <v>1151</v>
      </c>
      <c r="E95" s="105">
        <v>15</v>
      </c>
      <c r="F95" s="106"/>
      <c r="G95" s="106">
        <f t="shared" si="2"/>
        <v>0</v>
      </c>
    </row>
    <row r="96" spans="1:7" s="107" customFormat="1" ht="15" hidden="1" outlineLevel="1">
      <c r="A96" s="218" t="str">
        <f t="shared" si="3"/>
        <v>A.1.2.1.1.S.11.2</v>
      </c>
      <c r="B96" s="97" t="s">
        <v>316</v>
      </c>
      <c r="C96" s="221" t="s">
        <v>1152</v>
      </c>
      <c r="D96" s="121" t="s">
        <v>1151</v>
      </c>
      <c r="E96" s="105">
        <v>9</v>
      </c>
      <c r="F96" s="106"/>
      <c r="G96" s="106">
        <f t="shared" si="2"/>
        <v>0</v>
      </c>
    </row>
    <row r="97" spans="1:7" s="107" customFormat="1" ht="15" hidden="1" outlineLevel="1">
      <c r="A97" s="218" t="str">
        <f t="shared" si="3"/>
        <v>A.1.2.1.1.S.11.3</v>
      </c>
      <c r="B97" s="97" t="s">
        <v>1153</v>
      </c>
      <c r="C97" s="221" t="s">
        <v>1154</v>
      </c>
      <c r="D97" s="121" t="s">
        <v>1151</v>
      </c>
      <c r="E97" s="105">
        <v>15</v>
      </c>
      <c r="F97" s="106"/>
      <c r="G97" s="106">
        <f t="shared" si="2"/>
        <v>0</v>
      </c>
    </row>
    <row r="98" spans="1:7" s="107" customFormat="1" ht="15" hidden="1" outlineLevel="1">
      <c r="A98" s="218" t="str">
        <f t="shared" si="3"/>
        <v>A.1.2.1.1.S.11.4</v>
      </c>
      <c r="B98" s="97" t="s">
        <v>1155</v>
      </c>
      <c r="C98" s="221" t="s">
        <v>1156</v>
      </c>
      <c r="D98" s="121" t="s">
        <v>1151</v>
      </c>
      <c r="E98" s="105">
        <v>15</v>
      </c>
      <c r="F98" s="106"/>
      <c r="G98" s="106">
        <f t="shared" si="2"/>
        <v>0</v>
      </c>
    </row>
    <row r="99" spans="1:7" s="107" customFormat="1" ht="15" hidden="1" outlineLevel="1">
      <c r="A99" s="218" t="str">
        <f t="shared" si="3"/>
        <v>A.1.2.1.1.S.11.5</v>
      </c>
      <c r="B99" s="97" t="s">
        <v>1157</v>
      </c>
      <c r="C99" s="221" t="s">
        <v>1158</v>
      </c>
      <c r="D99" s="121" t="s">
        <v>1151</v>
      </c>
      <c r="E99" s="105">
        <v>10</v>
      </c>
      <c r="F99" s="106"/>
      <c r="G99" s="106">
        <f t="shared" si="2"/>
        <v>0</v>
      </c>
    </row>
    <row r="100" spans="1:7" s="107" customFormat="1" ht="15" hidden="1" outlineLevel="1">
      <c r="A100" s="218" t="str">
        <f t="shared" si="3"/>
        <v>A.1.2.1.1.S.11.6</v>
      </c>
      <c r="B100" s="97" t="s">
        <v>1159</v>
      </c>
      <c r="C100" s="221" t="s">
        <v>1160</v>
      </c>
      <c r="D100" s="121" t="s">
        <v>1151</v>
      </c>
      <c r="E100" s="105">
        <v>8</v>
      </c>
      <c r="F100" s="106"/>
      <c r="G100" s="106">
        <f t="shared" si="2"/>
        <v>0</v>
      </c>
    </row>
    <row r="101" spans="1:7" s="107" customFormat="1" ht="15" hidden="1" outlineLevel="1">
      <c r="A101" s="218" t="str">
        <f t="shared" si="3"/>
        <v>A.1.2.1.1.S.11.7</v>
      </c>
      <c r="B101" s="97" t="s">
        <v>1161</v>
      </c>
      <c r="C101" s="221" t="s">
        <v>1162</v>
      </c>
      <c r="D101" s="121" t="s">
        <v>1151</v>
      </c>
      <c r="E101" s="105">
        <v>30</v>
      </c>
      <c r="F101" s="106"/>
      <c r="G101" s="106">
        <f t="shared" si="2"/>
        <v>0</v>
      </c>
    </row>
    <row r="102" spans="1:7" s="107" customFormat="1" ht="15" hidden="1" outlineLevel="1">
      <c r="A102" s="218" t="str">
        <f t="shared" si="3"/>
        <v>A.1.2.1.1.S.11.8</v>
      </c>
      <c r="B102" s="97" t="s">
        <v>1163</v>
      </c>
      <c r="C102" s="221" t="s">
        <v>1164</v>
      </c>
      <c r="D102" s="121" t="s">
        <v>1151</v>
      </c>
      <c r="E102" s="105">
        <v>5</v>
      </c>
      <c r="F102" s="106"/>
      <c r="G102" s="106">
        <f t="shared" si="2"/>
        <v>0</v>
      </c>
    </row>
    <row r="103" spans="1:7" s="107" customFormat="1" ht="25.5" hidden="1" outlineLevel="1">
      <c r="A103" s="218" t="str">
        <f t="shared" si="3"/>
        <v>A.1.2.1.1.S.12</v>
      </c>
      <c r="B103" s="97" t="s">
        <v>211</v>
      </c>
      <c r="C103" s="120" t="s">
        <v>1165</v>
      </c>
      <c r="D103" s="121" t="s">
        <v>1151</v>
      </c>
      <c r="E103" s="105">
        <v>25</v>
      </c>
      <c r="F103" s="106"/>
      <c r="G103" s="106">
        <f t="shared" si="2"/>
        <v>0</v>
      </c>
    </row>
    <row r="104" spans="1:7" s="107" customFormat="1" ht="25.5" hidden="1" outlineLevel="1">
      <c r="A104" s="218" t="str">
        <f t="shared" si="3"/>
        <v>A.1.2.1.1.S.13</v>
      </c>
      <c r="B104" s="97" t="s">
        <v>212</v>
      </c>
      <c r="C104" s="120" t="s">
        <v>1166</v>
      </c>
      <c r="D104" s="121" t="s">
        <v>1151</v>
      </c>
      <c r="E104" s="105">
        <v>15</v>
      </c>
      <c r="F104" s="106"/>
      <c r="G104" s="106">
        <f t="shared" si="2"/>
        <v>0</v>
      </c>
    </row>
    <row r="105" spans="1:7" s="107" customFormat="1" ht="25.5" hidden="1" outlineLevel="1">
      <c r="A105" s="218" t="str">
        <f t="shared" si="3"/>
        <v>A.1.2.1.1.S.14</v>
      </c>
      <c r="B105" s="97" t="s">
        <v>213</v>
      </c>
      <c r="C105" s="120" t="s">
        <v>1167</v>
      </c>
      <c r="D105" s="121" t="s">
        <v>90</v>
      </c>
      <c r="E105" s="105">
        <v>2</v>
      </c>
      <c r="F105" s="106"/>
      <c r="G105" s="106">
        <f t="shared" si="2"/>
        <v>0</v>
      </c>
    </row>
    <row r="106" spans="1:7" s="107" customFormat="1" ht="76.5" hidden="1" outlineLevel="1">
      <c r="A106" s="218" t="str">
        <f t="shared" si="3"/>
        <v>A.1.2.1.1.S.15</v>
      </c>
      <c r="B106" s="97" t="s">
        <v>214</v>
      </c>
      <c r="C106" s="120" t="s">
        <v>1168</v>
      </c>
      <c r="D106" s="121" t="s">
        <v>1084</v>
      </c>
      <c r="E106" s="105">
        <v>4</v>
      </c>
      <c r="F106" s="106"/>
      <c r="G106" s="106">
        <f t="shared" si="2"/>
        <v>0</v>
      </c>
    </row>
    <row r="107" spans="1:7" s="107" customFormat="1" ht="25.5" hidden="1" outlineLevel="1">
      <c r="A107" s="218" t="str">
        <f t="shared" si="3"/>
        <v>A.1.2.1.1.S.16</v>
      </c>
      <c r="B107" s="97" t="s">
        <v>215</v>
      </c>
      <c r="C107" s="120" t="s">
        <v>1169</v>
      </c>
      <c r="D107" s="121" t="s">
        <v>90</v>
      </c>
      <c r="E107" s="105">
        <v>3</v>
      </c>
      <c r="F107" s="106"/>
      <c r="G107" s="106">
        <f t="shared" si="2"/>
        <v>0</v>
      </c>
    </row>
    <row r="108" spans="1:7" s="107" customFormat="1" ht="15" hidden="1" outlineLevel="1">
      <c r="A108" s="218" t="str">
        <f t="shared" si="3"/>
        <v>A.1.2.1.1.S.17</v>
      </c>
      <c r="B108" s="97" t="s">
        <v>216</v>
      </c>
      <c r="C108" s="120" t="s">
        <v>1170</v>
      </c>
      <c r="D108" s="121" t="s">
        <v>1084</v>
      </c>
      <c r="E108" s="105">
        <v>2</v>
      </c>
      <c r="F108" s="106"/>
      <c r="G108" s="106">
        <f t="shared" si="2"/>
        <v>0</v>
      </c>
    </row>
    <row r="109" spans="1:7" s="107" customFormat="1" ht="89.25" hidden="1" outlineLevel="1">
      <c r="A109" s="218" t="str">
        <f t="shared" si="3"/>
        <v>A.1.2.1.1.S.18</v>
      </c>
      <c r="B109" s="97" t="s">
        <v>276</v>
      </c>
      <c r="C109" s="120" t="s">
        <v>1357</v>
      </c>
      <c r="D109" s="121" t="s">
        <v>1084</v>
      </c>
      <c r="E109" s="105">
        <v>1</v>
      </c>
      <c r="F109" s="106"/>
      <c r="G109" s="106">
        <f aca="true" t="shared" si="4" ref="G109">E89*F109</f>
        <v>0</v>
      </c>
    </row>
    <row r="110" spans="1:7" s="95" customFormat="1" ht="15" collapsed="1">
      <c r="A110" s="88" t="str">
        <f>B110</f>
        <v>A.1.2.1.2</v>
      </c>
      <c r="B110" s="89" t="s">
        <v>1171</v>
      </c>
      <c r="C110" s="90" t="s">
        <v>1172</v>
      </c>
      <c r="D110" s="91"/>
      <c r="E110" s="122"/>
      <c r="F110" s="123"/>
      <c r="G110" s="94"/>
    </row>
    <row r="111" spans="1:7" s="107" customFormat="1" ht="25.5" hidden="1" outlineLevel="1">
      <c r="A111" s="218" t="str">
        <f>""&amp;$B$110&amp;"."&amp;B111&amp;""</f>
        <v>A.1.2.1.2.S.1</v>
      </c>
      <c r="B111" s="97" t="s">
        <v>197</v>
      </c>
      <c r="C111" s="222" t="s">
        <v>1173</v>
      </c>
      <c r="D111" s="126" t="s">
        <v>1151</v>
      </c>
      <c r="E111" s="105">
        <v>75</v>
      </c>
      <c r="F111" s="106"/>
      <c r="G111" s="106">
        <f aca="true" t="shared" si="5" ref="G111:G118">E111*F111</f>
        <v>0</v>
      </c>
    </row>
    <row r="112" spans="1:7" s="107" customFormat="1" ht="38.25" hidden="1" outlineLevel="1">
      <c r="A112" s="218" t="str">
        <f aca="true" t="shared" si="6" ref="A112:A118">""&amp;$B$110&amp;"."&amp;B112&amp;""</f>
        <v>A.1.2.1.2.S.2</v>
      </c>
      <c r="B112" s="97" t="s">
        <v>198</v>
      </c>
      <c r="C112" s="222" t="s">
        <v>1174</v>
      </c>
      <c r="D112" s="126" t="s">
        <v>1151</v>
      </c>
      <c r="E112" s="105">
        <v>15</v>
      </c>
      <c r="F112" s="106"/>
      <c r="G112" s="106">
        <f t="shared" si="5"/>
        <v>0</v>
      </c>
    </row>
    <row r="113" spans="1:7" s="107" customFormat="1" ht="25.5" hidden="1" outlineLevel="1">
      <c r="A113" s="218" t="str">
        <f t="shared" si="6"/>
        <v>A.1.2.1.2.S.3</v>
      </c>
      <c r="B113" s="97" t="s">
        <v>199</v>
      </c>
      <c r="C113" s="222" t="s">
        <v>1175</v>
      </c>
      <c r="D113" s="126" t="s">
        <v>90</v>
      </c>
      <c r="E113" s="105">
        <v>20</v>
      </c>
      <c r="F113" s="106"/>
      <c r="G113" s="106">
        <f t="shared" si="5"/>
        <v>0</v>
      </c>
    </row>
    <row r="114" spans="1:7" s="107" customFormat="1" ht="25.5" hidden="1" outlineLevel="1">
      <c r="A114" s="218" t="str">
        <f t="shared" si="6"/>
        <v>A.1.2.1.2.S.4</v>
      </c>
      <c r="B114" s="97" t="s">
        <v>200</v>
      </c>
      <c r="C114" s="222" t="s">
        <v>1176</v>
      </c>
      <c r="D114" s="126"/>
      <c r="E114" s="105"/>
      <c r="F114" s="106"/>
      <c r="G114" s="106">
        <f t="shared" si="5"/>
        <v>0</v>
      </c>
    </row>
    <row r="115" spans="1:7" s="107" customFormat="1" ht="15" hidden="1" outlineLevel="1">
      <c r="A115" s="218" t="str">
        <f t="shared" si="6"/>
        <v>A.1.2.1.2.S.4.1</v>
      </c>
      <c r="B115" s="97" t="s">
        <v>231</v>
      </c>
      <c r="C115" s="223" t="s">
        <v>1177</v>
      </c>
      <c r="D115" s="126" t="s">
        <v>1151</v>
      </c>
      <c r="E115" s="105">
        <v>15</v>
      </c>
      <c r="F115" s="106"/>
      <c r="G115" s="106">
        <f t="shared" si="5"/>
        <v>0</v>
      </c>
    </row>
    <row r="116" spans="1:7" s="107" customFormat="1" ht="15" hidden="1" outlineLevel="1">
      <c r="A116" s="218" t="str">
        <f t="shared" si="6"/>
        <v>A.1.2.1.2.S.4.2</v>
      </c>
      <c r="B116" s="97" t="s">
        <v>277</v>
      </c>
      <c r="C116" s="223" t="s">
        <v>1178</v>
      </c>
      <c r="D116" s="126" t="s">
        <v>1151</v>
      </c>
      <c r="E116" s="105">
        <v>10</v>
      </c>
      <c r="F116" s="106"/>
      <c r="G116" s="106">
        <f t="shared" si="5"/>
        <v>0</v>
      </c>
    </row>
    <row r="117" spans="1:7" s="107" customFormat="1" ht="38.25" hidden="1" outlineLevel="1">
      <c r="A117" s="218" t="str">
        <f t="shared" si="6"/>
        <v>A.1.2.1.2.S.5</v>
      </c>
      <c r="B117" s="97" t="s">
        <v>204</v>
      </c>
      <c r="C117" s="222" t="s">
        <v>1179</v>
      </c>
      <c r="D117" s="126" t="s">
        <v>90</v>
      </c>
      <c r="E117" s="105">
        <v>25</v>
      </c>
      <c r="F117" s="106"/>
      <c r="G117" s="106">
        <f t="shared" si="5"/>
        <v>0</v>
      </c>
    </row>
    <row r="118" spans="1:7" s="107" customFormat="1" ht="25.5" hidden="1" outlineLevel="1">
      <c r="A118" s="218" t="str">
        <f t="shared" si="6"/>
        <v>A.1.2.1.2.S.6</v>
      </c>
      <c r="B118" s="97" t="s">
        <v>205</v>
      </c>
      <c r="C118" s="222" t="s">
        <v>1180</v>
      </c>
      <c r="D118" s="126" t="s">
        <v>90</v>
      </c>
      <c r="E118" s="105">
        <v>15</v>
      </c>
      <c r="F118" s="106"/>
      <c r="G118" s="106">
        <f t="shared" si="5"/>
        <v>0</v>
      </c>
    </row>
    <row r="119" spans="1:7" s="95" customFormat="1" ht="15" collapsed="1">
      <c r="A119" s="88" t="str">
        <f>B119</f>
        <v>A.1.2.1.3</v>
      </c>
      <c r="B119" s="89" t="s">
        <v>1181</v>
      </c>
      <c r="C119" s="90" t="s">
        <v>1182</v>
      </c>
      <c r="D119" s="91"/>
      <c r="E119" s="92"/>
      <c r="F119" s="93"/>
      <c r="G119" s="94"/>
    </row>
    <row r="120" spans="1:7" s="107" customFormat="1" ht="89.25" hidden="1" outlineLevel="1">
      <c r="A120" s="218" t="str">
        <f>""&amp;$B$119&amp;"."&amp;B120&amp;""</f>
        <v>A.1.2.1.3.S.1</v>
      </c>
      <c r="B120" s="97" t="s">
        <v>197</v>
      </c>
      <c r="C120" s="120" t="s">
        <v>1183</v>
      </c>
      <c r="D120" s="140" t="s">
        <v>1084</v>
      </c>
      <c r="E120" s="105">
        <v>1</v>
      </c>
      <c r="F120" s="106"/>
      <c r="G120" s="106">
        <f aca="true" t="shared" si="7" ref="G120:G131">E120*F120</f>
        <v>0</v>
      </c>
    </row>
    <row r="121" spans="1:7" s="107" customFormat="1" ht="25.5" hidden="1" outlineLevel="1">
      <c r="A121" s="218" t="str">
        <f aca="true" t="shared" si="8" ref="A121:A131">""&amp;$B$119&amp;"."&amp;B121&amp;""</f>
        <v>A.1.2.1.3.S.2</v>
      </c>
      <c r="B121" s="97" t="s">
        <v>198</v>
      </c>
      <c r="C121" s="120" t="s">
        <v>1184</v>
      </c>
      <c r="D121" s="140"/>
      <c r="E121" s="105"/>
      <c r="F121" s="106"/>
      <c r="G121" s="106"/>
    </row>
    <row r="122" spans="1:7" s="107" customFormat="1" ht="38.25" hidden="1" outlineLevel="1">
      <c r="A122" s="218" t="str">
        <f t="shared" si="8"/>
        <v>A.1.2.1.3.S.2.1</v>
      </c>
      <c r="B122" s="97" t="s">
        <v>219</v>
      </c>
      <c r="C122" s="198" t="s">
        <v>1185</v>
      </c>
      <c r="D122" s="140" t="s">
        <v>90</v>
      </c>
      <c r="E122" s="105">
        <v>1</v>
      </c>
      <c r="F122" s="106"/>
      <c r="G122" s="106">
        <f t="shared" si="7"/>
        <v>0</v>
      </c>
    </row>
    <row r="123" spans="1:7" s="107" customFormat="1" ht="25.5" hidden="1" outlineLevel="1">
      <c r="A123" s="218" t="str">
        <f t="shared" si="8"/>
        <v>A.1.2.1.3.S.2.2</v>
      </c>
      <c r="B123" s="97" t="s">
        <v>278</v>
      </c>
      <c r="C123" s="198" t="s">
        <v>1186</v>
      </c>
      <c r="D123" s="140" t="s">
        <v>90</v>
      </c>
      <c r="E123" s="105">
        <v>1</v>
      </c>
      <c r="F123" s="106"/>
      <c r="G123" s="106">
        <f t="shared" si="7"/>
        <v>0</v>
      </c>
    </row>
    <row r="124" spans="1:7" s="107" customFormat="1" ht="15" hidden="1" outlineLevel="1">
      <c r="A124" s="218" t="str">
        <f t="shared" si="8"/>
        <v>A.1.2.1.3.S.2.3</v>
      </c>
      <c r="B124" s="97" t="s">
        <v>378</v>
      </c>
      <c r="C124" s="198" t="s">
        <v>1187</v>
      </c>
      <c r="D124" s="140" t="s">
        <v>90</v>
      </c>
      <c r="E124" s="105">
        <v>1</v>
      </c>
      <c r="F124" s="106"/>
      <c r="G124" s="106">
        <f t="shared" si="7"/>
        <v>0</v>
      </c>
    </row>
    <row r="125" spans="1:7" s="107" customFormat="1" ht="15" hidden="1" outlineLevel="1">
      <c r="A125" s="218" t="str">
        <f t="shared" si="8"/>
        <v>A.1.2.1.3.S.2.4</v>
      </c>
      <c r="B125" s="97" t="s">
        <v>1106</v>
      </c>
      <c r="C125" s="198" t="s">
        <v>1188</v>
      </c>
      <c r="D125" s="140" t="s">
        <v>90</v>
      </c>
      <c r="E125" s="105">
        <v>1</v>
      </c>
      <c r="F125" s="106"/>
      <c r="G125" s="106">
        <f t="shared" si="7"/>
        <v>0</v>
      </c>
    </row>
    <row r="126" spans="1:7" s="107" customFormat="1" ht="15" hidden="1" outlineLevel="1">
      <c r="A126" s="218" t="str">
        <f t="shared" si="8"/>
        <v>A.1.2.1.3.S.2.5</v>
      </c>
      <c r="B126" s="97" t="s">
        <v>1107</v>
      </c>
      <c r="C126" s="198" t="s">
        <v>1189</v>
      </c>
      <c r="D126" s="140" t="s">
        <v>90</v>
      </c>
      <c r="E126" s="105">
        <v>1</v>
      </c>
      <c r="F126" s="106"/>
      <c r="G126" s="106">
        <f t="shared" si="7"/>
        <v>0</v>
      </c>
    </row>
    <row r="127" spans="1:7" s="107" customFormat="1" ht="25.5" hidden="1" outlineLevel="1">
      <c r="A127" s="218" t="str">
        <f t="shared" si="8"/>
        <v>A.1.2.1.3.S.2.6</v>
      </c>
      <c r="B127" s="97" t="s">
        <v>1109</v>
      </c>
      <c r="C127" s="198" t="s">
        <v>1190</v>
      </c>
      <c r="D127" s="140" t="s">
        <v>90</v>
      </c>
      <c r="E127" s="105">
        <v>1</v>
      </c>
      <c r="F127" s="106"/>
      <c r="G127" s="106">
        <f t="shared" si="7"/>
        <v>0</v>
      </c>
    </row>
    <row r="128" spans="1:7" s="107" customFormat="1" ht="15" hidden="1" outlineLevel="1">
      <c r="A128" s="218" t="str">
        <f t="shared" si="8"/>
        <v>A.1.2.1.3.S.2.7</v>
      </c>
      <c r="B128" s="97" t="s">
        <v>1111</v>
      </c>
      <c r="C128" s="198" t="s">
        <v>1191</v>
      </c>
      <c r="D128" s="140" t="s">
        <v>90</v>
      </c>
      <c r="E128" s="105">
        <v>1</v>
      </c>
      <c r="F128" s="106"/>
      <c r="G128" s="106">
        <f t="shared" si="7"/>
        <v>0</v>
      </c>
    </row>
    <row r="129" spans="1:7" s="107" customFormat="1" ht="15" hidden="1" outlineLevel="1">
      <c r="A129" s="218" t="str">
        <f t="shared" si="8"/>
        <v>A.1.2.1.3.S.3</v>
      </c>
      <c r="B129" s="97" t="s">
        <v>199</v>
      </c>
      <c r="C129" s="120" t="s">
        <v>1192</v>
      </c>
      <c r="D129" s="140" t="s">
        <v>90</v>
      </c>
      <c r="E129" s="105">
        <v>1</v>
      </c>
      <c r="F129" s="106"/>
      <c r="G129" s="106">
        <f t="shared" si="7"/>
        <v>0</v>
      </c>
    </row>
    <row r="130" spans="1:7" s="107" customFormat="1" ht="15" hidden="1" outlineLevel="1">
      <c r="A130" s="218" t="str">
        <f t="shared" si="8"/>
        <v>A.1.2.1.3.S.4</v>
      </c>
      <c r="B130" s="97" t="s">
        <v>200</v>
      </c>
      <c r="C130" s="120" t="s">
        <v>1193</v>
      </c>
      <c r="D130" s="140" t="s">
        <v>90</v>
      </c>
      <c r="E130" s="105">
        <v>1</v>
      </c>
      <c r="F130" s="106"/>
      <c r="G130" s="106">
        <f t="shared" si="7"/>
        <v>0</v>
      </c>
    </row>
    <row r="131" spans="1:7" s="107" customFormat="1" ht="63.75" hidden="1" outlineLevel="1">
      <c r="A131" s="218" t="str">
        <f t="shared" si="8"/>
        <v>A.1.2.1.3.S.5</v>
      </c>
      <c r="B131" s="97" t="s">
        <v>204</v>
      </c>
      <c r="C131" s="120" t="s">
        <v>1194</v>
      </c>
      <c r="D131" s="140" t="s">
        <v>1084</v>
      </c>
      <c r="E131" s="105">
        <v>1</v>
      </c>
      <c r="F131" s="106"/>
      <c r="G131" s="106">
        <f t="shared" si="7"/>
        <v>0</v>
      </c>
    </row>
    <row r="132" spans="1:7" s="87" customFormat="1" ht="15" collapsed="1">
      <c r="A132" s="80" t="str">
        <f>B132</f>
        <v>A.1.2.2</v>
      </c>
      <c r="B132" s="81" t="s">
        <v>1195</v>
      </c>
      <c r="C132" s="82" t="s">
        <v>1349</v>
      </c>
      <c r="D132" s="83"/>
      <c r="E132" s="84"/>
      <c r="F132" s="85"/>
      <c r="G132" s="86"/>
    </row>
    <row r="133" spans="1:7" s="95" customFormat="1" ht="15">
      <c r="A133" s="88" t="str">
        <f>B133</f>
        <v>A.1.2.2.1</v>
      </c>
      <c r="B133" s="89" t="s">
        <v>1196</v>
      </c>
      <c r="C133" s="90" t="s">
        <v>996</v>
      </c>
      <c r="D133" s="91"/>
      <c r="E133" s="92"/>
      <c r="F133" s="93"/>
      <c r="G133" s="94"/>
    </row>
    <row r="134" spans="1:7" s="107" customFormat="1" ht="38.25" hidden="1" outlineLevel="1">
      <c r="A134" s="218" t="str">
        <f>""&amp;$B$133&amp;"."&amp;B134&amp;""</f>
        <v>A.1.2.2.1.S.1</v>
      </c>
      <c r="B134" s="97" t="s">
        <v>197</v>
      </c>
      <c r="C134" s="120" t="s">
        <v>1197</v>
      </c>
      <c r="D134" s="121"/>
      <c r="E134" s="105"/>
      <c r="F134" s="106"/>
      <c r="G134" s="106"/>
    </row>
    <row r="135" spans="1:7" s="107" customFormat="1" ht="63.75" hidden="1" outlineLevel="1">
      <c r="A135" s="218" t="str">
        <f aca="true" t="shared" si="9" ref="A135:A199">""&amp;$B$133&amp;"."&amp;B135&amp;""</f>
        <v>A.1.2.2.1.S.1.1</v>
      </c>
      <c r="B135" s="97" t="s">
        <v>217</v>
      </c>
      <c r="C135" s="120" t="s">
        <v>998</v>
      </c>
      <c r="D135" s="121" t="s">
        <v>90</v>
      </c>
      <c r="E135" s="105">
        <v>1</v>
      </c>
      <c r="F135" s="106"/>
      <c r="G135" s="106">
        <f aca="true" t="shared" si="10" ref="G135:G188">E135*F135</f>
        <v>0</v>
      </c>
    </row>
    <row r="136" spans="1:7" s="107" customFormat="1" ht="63.75" hidden="1" outlineLevel="1">
      <c r="A136" s="218" t="str">
        <f t="shared" si="9"/>
        <v>A.1.2.2.1.S.1.2</v>
      </c>
      <c r="B136" s="97" t="s">
        <v>218</v>
      </c>
      <c r="C136" s="120" t="s">
        <v>999</v>
      </c>
      <c r="D136" s="121" t="s">
        <v>90</v>
      </c>
      <c r="E136" s="105">
        <v>1</v>
      </c>
      <c r="F136" s="106"/>
      <c r="G136" s="106">
        <f t="shared" si="10"/>
        <v>0</v>
      </c>
    </row>
    <row r="137" spans="1:7" s="107" customFormat="1" ht="15" hidden="1" outlineLevel="1">
      <c r="A137" s="218" t="str">
        <f t="shared" si="9"/>
        <v>A.1.2.2.1.S.1.3</v>
      </c>
      <c r="B137" s="97" t="s">
        <v>283</v>
      </c>
      <c r="C137" s="120" t="s">
        <v>1000</v>
      </c>
      <c r="D137" s="121" t="s">
        <v>90</v>
      </c>
      <c r="E137" s="105">
        <v>1</v>
      </c>
      <c r="F137" s="106"/>
      <c r="G137" s="106">
        <f t="shared" si="10"/>
        <v>0</v>
      </c>
    </row>
    <row r="138" spans="1:7" s="107" customFormat="1" ht="15" hidden="1" outlineLevel="1">
      <c r="A138" s="218" t="str">
        <f t="shared" si="9"/>
        <v>A.1.2.2.1.S.1.4</v>
      </c>
      <c r="B138" s="97" t="s">
        <v>1001</v>
      </c>
      <c r="C138" s="120" t="s">
        <v>1002</v>
      </c>
      <c r="D138" s="121" t="s">
        <v>90</v>
      </c>
      <c r="E138" s="105">
        <v>2</v>
      </c>
      <c r="F138" s="106"/>
      <c r="G138" s="106">
        <f t="shared" si="10"/>
        <v>0</v>
      </c>
    </row>
    <row r="139" spans="1:7" s="107" customFormat="1" ht="25.5" hidden="1" outlineLevel="1">
      <c r="A139" s="218" t="str">
        <f t="shared" si="9"/>
        <v>A.1.2.2.1.S.1.5</v>
      </c>
      <c r="B139" s="97" t="s">
        <v>1003</v>
      </c>
      <c r="C139" s="120" t="s">
        <v>1004</v>
      </c>
      <c r="D139" s="121" t="s">
        <v>90</v>
      </c>
      <c r="E139" s="105">
        <v>1</v>
      </c>
      <c r="F139" s="106"/>
      <c r="G139" s="106">
        <f t="shared" si="10"/>
        <v>0</v>
      </c>
    </row>
    <row r="140" spans="1:7" s="107" customFormat="1" ht="25.5" hidden="1" outlineLevel="1">
      <c r="A140" s="218" t="str">
        <f t="shared" si="9"/>
        <v>A.1.2.2.1.S.1.6</v>
      </c>
      <c r="B140" s="97" t="s">
        <v>1005</v>
      </c>
      <c r="C140" s="120" t="s">
        <v>1006</v>
      </c>
      <c r="D140" s="121" t="s">
        <v>90</v>
      </c>
      <c r="E140" s="105">
        <v>2</v>
      </c>
      <c r="F140" s="106"/>
      <c r="G140" s="106">
        <f t="shared" si="10"/>
        <v>0</v>
      </c>
    </row>
    <row r="141" spans="1:7" s="107" customFormat="1" ht="25.5" hidden="1" outlineLevel="1">
      <c r="A141" s="218" t="str">
        <f t="shared" si="9"/>
        <v>A.1.2.2.1.S.1.7</v>
      </c>
      <c r="B141" s="97" t="s">
        <v>1007</v>
      </c>
      <c r="C141" s="120" t="s">
        <v>1008</v>
      </c>
      <c r="D141" s="121" t="s">
        <v>90</v>
      </c>
      <c r="E141" s="105">
        <v>2</v>
      </c>
      <c r="F141" s="106"/>
      <c r="G141" s="106">
        <f t="shared" si="10"/>
        <v>0</v>
      </c>
    </row>
    <row r="142" spans="1:7" s="107" customFormat="1" ht="25.5" hidden="1" outlineLevel="1">
      <c r="A142" s="218" t="str">
        <f t="shared" si="9"/>
        <v>A.1.2.2.1.S.1.8</v>
      </c>
      <c r="B142" s="97" t="s">
        <v>1009</v>
      </c>
      <c r="C142" s="120" t="s">
        <v>1010</v>
      </c>
      <c r="D142" s="121" t="s">
        <v>90</v>
      </c>
      <c r="E142" s="105">
        <v>1</v>
      </c>
      <c r="F142" s="106"/>
      <c r="G142" s="106">
        <f t="shared" si="10"/>
        <v>0</v>
      </c>
    </row>
    <row r="143" spans="1:7" s="107" customFormat="1" ht="25.5" hidden="1" outlineLevel="1">
      <c r="A143" s="218" t="str">
        <f t="shared" si="9"/>
        <v>A.1.2.2.1.S.1.9</v>
      </c>
      <c r="B143" s="97" t="s">
        <v>1011</v>
      </c>
      <c r="C143" s="120" t="s">
        <v>1012</v>
      </c>
      <c r="D143" s="121" t="s">
        <v>90</v>
      </c>
      <c r="E143" s="105">
        <v>1</v>
      </c>
      <c r="F143" s="106"/>
      <c r="G143" s="106">
        <f t="shared" si="10"/>
        <v>0</v>
      </c>
    </row>
    <row r="144" spans="1:7" s="107" customFormat="1" ht="15" hidden="1" outlineLevel="1">
      <c r="A144" s="218" t="str">
        <f t="shared" si="9"/>
        <v>A.1.2.2.1.S.1.10</v>
      </c>
      <c r="B144" s="97" t="s">
        <v>1013</v>
      </c>
      <c r="C144" s="120" t="s">
        <v>1014</v>
      </c>
      <c r="D144" s="121" t="s">
        <v>90</v>
      </c>
      <c r="E144" s="105">
        <v>2</v>
      </c>
      <c r="F144" s="106"/>
      <c r="G144" s="106">
        <f t="shared" si="10"/>
        <v>0</v>
      </c>
    </row>
    <row r="145" spans="1:7" s="107" customFormat="1" ht="15" hidden="1" outlineLevel="1">
      <c r="A145" s="218" t="str">
        <f t="shared" si="9"/>
        <v>A.1.2.2.1.S.1.11</v>
      </c>
      <c r="B145" s="97" t="s">
        <v>1015</v>
      </c>
      <c r="C145" s="120" t="s">
        <v>1016</v>
      </c>
      <c r="D145" s="121" t="s">
        <v>90</v>
      </c>
      <c r="E145" s="105">
        <v>4</v>
      </c>
      <c r="F145" s="106"/>
      <c r="G145" s="106">
        <f t="shared" si="10"/>
        <v>0</v>
      </c>
    </row>
    <row r="146" spans="1:7" s="107" customFormat="1" ht="15" hidden="1" outlineLevel="1">
      <c r="A146" s="218" t="str">
        <f t="shared" si="9"/>
        <v>A.1.2.2.1.S.1.12</v>
      </c>
      <c r="B146" s="97" t="s">
        <v>1017</v>
      </c>
      <c r="C146" s="120" t="s">
        <v>1018</v>
      </c>
      <c r="D146" s="121" t="s">
        <v>90</v>
      </c>
      <c r="E146" s="105">
        <v>1</v>
      </c>
      <c r="F146" s="106"/>
      <c r="G146" s="106">
        <f t="shared" si="10"/>
        <v>0</v>
      </c>
    </row>
    <row r="147" spans="1:7" s="107" customFormat="1" ht="15" hidden="1" outlineLevel="1">
      <c r="A147" s="218" t="str">
        <f t="shared" si="9"/>
        <v>A.1.2.2.1.S.1.13</v>
      </c>
      <c r="B147" s="97" t="s">
        <v>1019</v>
      </c>
      <c r="C147" s="120" t="s">
        <v>1020</v>
      </c>
      <c r="D147" s="121" t="s">
        <v>90</v>
      </c>
      <c r="E147" s="105">
        <v>1</v>
      </c>
      <c r="F147" s="106"/>
      <c r="G147" s="106">
        <f t="shared" si="10"/>
        <v>0</v>
      </c>
    </row>
    <row r="148" spans="1:7" s="107" customFormat="1" ht="15" hidden="1" outlineLevel="1">
      <c r="A148" s="218" t="str">
        <f t="shared" si="9"/>
        <v>A.1.2.2.1.S.1.14</v>
      </c>
      <c r="B148" s="97" t="s">
        <v>1021</v>
      </c>
      <c r="C148" s="120" t="s">
        <v>1022</v>
      </c>
      <c r="D148" s="121" t="s">
        <v>90</v>
      </c>
      <c r="E148" s="105">
        <v>1</v>
      </c>
      <c r="F148" s="106"/>
      <c r="G148" s="106">
        <f t="shared" si="10"/>
        <v>0</v>
      </c>
    </row>
    <row r="149" spans="1:7" s="107" customFormat="1" ht="15" hidden="1" outlineLevel="1">
      <c r="A149" s="218" t="str">
        <f t="shared" si="9"/>
        <v>A.1.2.2.1.S.1.15</v>
      </c>
      <c r="B149" s="97" t="s">
        <v>1023</v>
      </c>
      <c r="C149" s="120" t="s">
        <v>1024</v>
      </c>
      <c r="D149" s="121" t="s">
        <v>90</v>
      </c>
      <c r="E149" s="105">
        <v>1</v>
      </c>
      <c r="F149" s="106"/>
      <c r="G149" s="106">
        <f t="shared" si="10"/>
        <v>0</v>
      </c>
    </row>
    <row r="150" spans="1:7" s="107" customFormat="1" ht="15" hidden="1" outlineLevel="1">
      <c r="A150" s="218" t="str">
        <f t="shared" si="9"/>
        <v>A.1.2.2.1.S.1.16</v>
      </c>
      <c r="B150" s="97" t="s">
        <v>1025</v>
      </c>
      <c r="C150" s="120" t="s">
        <v>1026</v>
      </c>
      <c r="D150" s="121" t="s">
        <v>90</v>
      </c>
      <c r="E150" s="105">
        <v>1</v>
      </c>
      <c r="F150" s="106"/>
      <c r="G150" s="106">
        <f t="shared" si="10"/>
        <v>0</v>
      </c>
    </row>
    <row r="151" spans="1:7" s="107" customFormat="1" ht="15" hidden="1" outlineLevel="1">
      <c r="A151" s="218" t="str">
        <f t="shared" si="9"/>
        <v>A.1.2.2.1.S.1.17</v>
      </c>
      <c r="B151" s="97" t="s">
        <v>1027</v>
      </c>
      <c r="C151" s="120" t="s">
        <v>1028</v>
      </c>
      <c r="D151" s="121" t="s">
        <v>90</v>
      </c>
      <c r="E151" s="105">
        <v>1</v>
      </c>
      <c r="F151" s="106"/>
      <c r="G151" s="106">
        <f t="shared" si="10"/>
        <v>0</v>
      </c>
    </row>
    <row r="152" spans="1:7" s="107" customFormat="1" ht="15" hidden="1" outlineLevel="1">
      <c r="A152" s="218" t="str">
        <f t="shared" si="9"/>
        <v>A.1.2.2.1.S.1.18</v>
      </c>
      <c r="B152" s="97" t="s">
        <v>1029</v>
      </c>
      <c r="C152" s="120" t="s">
        <v>1030</v>
      </c>
      <c r="D152" s="121" t="s">
        <v>90</v>
      </c>
      <c r="E152" s="105">
        <v>1</v>
      </c>
      <c r="F152" s="106"/>
      <c r="G152" s="106">
        <f t="shared" si="10"/>
        <v>0</v>
      </c>
    </row>
    <row r="153" spans="1:7" s="107" customFormat="1" ht="15" hidden="1" outlineLevel="1">
      <c r="A153" s="218" t="str">
        <f t="shared" si="9"/>
        <v>A.1.2.2.1.S.1.19</v>
      </c>
      <c r="B153" s="97" t="s">
        <v>1031</v>
      </c>
      <c r="C153" s="120" t="s">
        <v>1032</v>
      </c>
      <c r="D153" s="121" t="s">
        <v>90</v>
      </c>
      <c r="E153" s="105">
        <v>2</v>
      </c>
      <c r="F153" s="106"/>
      <c r="G153" s="106">
        <f t="shared" si="10"/>
        <v>0</v>
      </c>
    </row>
    <row r="154" spans="1:7" s="107" customFormat="1" ht="15" hidden="1" outlineLevel="1">
      <c r="A154" s="218" t="str">
        <f t="shared" si="9"/>
        <v>A.1.2.2.1.S.1.20</v>
      </c>
      <c r="B154" s="97" t="s">
        <v>1033</v>
      </c>
      <c r="C154" s="120" t="s">
        <v>1034</v>
      </c>
      <c r="D154" s="121" t="s">
        <v>90</v>
      </c>
      <c r="E154" s="105">
        <v>1</v>
      </c>
      <c r="F154" s="106"/>
      <c r="G154" s="106">
        <f t="shared" si="10"/>
        <v>0</v>
      </c>
    </row>
    <row r="155" spans="1:7" s="107" customFormat="1" ht="15" hidden="1" outlineLevel="1">
      <c r="A155" s="218" t="str">
        <f t="shared" si="9"/>
        <v>A.1.2.2.1.S.1.21</v>
      </c>
      <c r="B155" s="97" t="s">
        <v>1035</v>
      </c>
      <c r="C155" s="120" t="s">
        <v>1036</v>
      </c>
      <c r="D155" s="121" t="s">
        <v>90</v>
      </c>
      <c r="E155" s="105">
        <v>2</v>
      </c>
      <c r="F155" s="106"/>
      <c r="G155" s="106">
        <f t="shared" si="10"/>
        <v>0</v>
      </c>
    </row>
    <row r="156" spans="1:7" s="107" customFormat="1" ht="15" hidden="1" outlineLevel="1">
      <c r="A156" s="218" t="str">
        <f t="shared" si="9"/>
        <v>A.1.2.2.1.S.1.22</v>
      </c>
      <c r="B156" s="97" t="s">
        <v>1037</v>
      </c>
      <c r="C156" s="120" t="s">
        <v>1038</v>
      </c>
      <c r="D156" s="121" t="s">
        <v>90</v>
      </c>
      <c r="E156" s="105">
        <v>2</v>
      </c>
      <c r="F156" s="106"/>
      <c r="G156" s="106">
        <f t="shared" si="10"/>
        <v>0</v>
      </c>
    </row>
    <row r="157" spans="1:7" s="107" customFormat="1" ht="38.25" hidden="1" outlineLevel="1">
      <c r="A157" s="218" t="str">
        <f t="shared" si="9"/>
        <v>A.1.2.2.1.S.1.23</v>
      </c>
      <c r="B157" s="97" t="s">
        <v>1039</v>
      </c>
      <c r="C157" s="120" t="s">
        <v>1040</v>
      </c>
      <c r="D157" s="121" t="s">
        <v>90</v>
      </c>
      <c r="E157" s="105">
        <v>2</v>
      </c>
      <c r="F157" s="106"/>
      <c r="G157" s="106">
        <f t="shared" si="10"/>
        <v>0</v>
      </c>
    </row>
    <row r="158" spans="1:7" s="107" customFormat="1" ht="25.5" hidden="1" outlineLevel="1">
      <c r="A158" s="218" t="str">
        <f t="shared" si="9"/>
        <v>A.1.2.2.1.S.1.24</v>
      </c>
      <c r="B158" s="97" t="s">
        <v>1041</v>
      </c>
      <c r="C158" s="120" t="s">
        <v>1042</v>
      </c>
      <c r="D158" s="121" t="s">
        <v>90</v>
      </c>
      <c r="E158" s="105">
        <v>2</v>
      </c>
      <c r="F158" s="106"/>
      <c r="G158" s="106">
        <f t="shared" si="10"/>
        <v>0</v>
      </c>
    </row>
    <row r="159" spans="1:7" s="107" customFormat="1" ht="38.25" hidden="1" outlineLevel="1">
      <c r="A159" s="218" t="str">
        <f t="shared" si="9"/>
        <v>A.1.2.2.1.S.1.25</v>
      </c>
      <c r="B159" s="97" t="s">
        <v>1043</v>
      </c>
      <c r="C159" s="120" t="s">
        <v>1044</v>
      </c>
      <c r="D159" s="121" t="s">
        <v>90</v>
      </c>
      <c r="E159" s="105">
        <v>2</v>
      </c>
      <c r="F159" s="106"/>
      <c r="G159" s="106">
        <f t="shared" si="10"/>
        <v>0</v>
      </c>
    </row>
    <row r="160" spans="1:7" s="107" customFormat="1" ht="25.5" hidden="1" outlineLevel="1">
      <c r="A160" s="218" t="str">
        <f t="shared" si="9"/>
        <v>A.1.2.2.1.S.1.26</v>
      </c>
      <c r="B160" s="97" t="s">
        <v>1045</v>
      </c>
      <c r="C160" s="120" t="s">
        <v>1046</v>
      </c>
      <c r="D160" s="121" t="s">
        <v>90</v>
      </c>
      <c r="E160" s="105">
        <v>19</v>
      </c>
      <c r="F160" s="106"/>
      <c r="G160" s="106">
        <f t="shared" si="10"/>
        <v>0</v>
      </c>
    </row>
    <row r="161" spans="1:7" s="107" customFormat="1" ht="15" hidden="1" outlineLevel="1">
      <c r="A161" s="218" t="str">
        <f t="shared" si="9"/>
        <v>A.1.2.2.1.S.1.27</v>
      </c>
      <c r="B161" s="97" t="s">
        <v>1047</v>
      </c>
      <c r="C161" s="120" t="s">
        <v>1048</v>
      </c>
      <c r="D161" s="121" t="s">
        <v>90</v>
      </c>
      <c r="E161" s="105">
        <v>5</v>
      </c>
      <c r="F161" s="106"/>
      <c r="G161" s="106">
        <f t="shared" si="10"/>
        <v>0</v>
      </c>
    </row>
    <row r="162" spans="1:7" s="107" customFormat="1" ht="25.5" hidden="1" outlineLevel="1">
      <c r="A162" s="218" t="str">
        <f t="shared" si="9"/>
        <v>A.1.2.2.1.S.1.28</v>
      </c>
      <c r="B162" s="97" t="s">
        <v>1049</v>
      </c>
      <c r="C162" s="120" t="s">
        <v>1050</v>
      </c>
      <c r="D162" s="121" t="s">
        <v>90</v>
      </c>
      <c r="E162" s="105">
        <v>1</v>
      </c>
      <c r="F162" s="106"/>
      <c r="G162" s="106">
        <f t="shared" si="10"/>
        <v>0</v>
      </c>
    </row>
    <row r="163" spans="1:7" s="107" customFormat="1" ht="38.25" hidden="1" outlineLevel="1">
      <c r="A163" s="218" t="str">
        <f t="shared" si="9"/>
        <v>A.1.2.2.1.S.1.29</v>
      </c>
      <c r="B163" s="97" t="s">
        <v>1051</v>
      </c>
      <c r="C163" s="120" t="s">
        <v>1052</v>
      </c>
      <c r="D163" s="121" t="s">
        <v>90</v>
      </c>
      <c r="E163" s="105">
        <v>2</v>
      </c>
      <c r="F163" s="106"/>
      <c r="G163" s="106">
        <f t="shared" si="10"/>
        <v>0</v>
      </c>
    </row>
    <row r="164" spans="1:7" s="107" customFormat="1" ht="25.5" hidden="1" outlineLevel="1">
      <c r="A164" s="218" t="str">
        <f t="shared" si="9"/>
        <v>A.1.2.2.1.S.1.30</v>
      </c>
      <c r="B164" s="97" t="s">
        <v>1053</v>
      </c>
      <c r="C164" s="120" t="s">
        <v>1054</v>
      </c>
      <c r="D164" s="121" t="s">
        <v>90</v>
      </c>
      <c r="E164" s="105">
        <v>2</v>
      </c>
      <c r="F164" s="106"/>
      <c r="G164" s="106">
        <f t="shared" si="10"/>
        <v>0</v>
      </c>
    </row>
    <row r="165" spans="1:7" s="107" customFormat="1" ht="38.25" hidden="1" outlineLevel="1">
      <c r="A165" s="218" t="str">
        <f t="shared" si="9"/>
        <v>A.1.2.2.1.S.1.31</v>
      </c>
      <c r="B165" s="97" t="s">
        <v>1055</v>
      </c>
      <c r="C165" s="120" t="s">
        <v>1056</v>
      </c>
      <c r="D165" s="121" t="s">
        <v>90</v>
      </c>
      <c r="E165" s="105">
        <v>1</v>
      </c>
      <c r="F165" s="106"/>
      <c r="G165" s="106">
        <f t="shared" si="10"/>
        <v>0</v>
      </c>
    </row>
    <row r="166" spans="1:7" s="107" customFormat="1" ht="38.25" hidden="1" outlineLevel="1">
      <c r="A166" s="218" t="str">
        <f t="shared" si="9"/>
        <v>A.1.2.2.1.S.1.32</v>
      </c>
      <c r="B166" s="97" t="s">
        <v>1057</v>
      </c>
      <c r="C166" s="120" t="s">
        <v>1058</v>
      </c>
      <c r="D166" s="121" t="s">
        <v>90</v>
      </c>
      <c r="E166" s="105">
        <v>2</v>
      </c>
      <c r="F166" s="106"/>
      <c r="G166" s="106">
        <f t="shared" si="10"/>
        <v>0</v>
      </c>
    </row>
    <row r="167" spans="1:7" s="107" customFormat="1" ht="15" hidden="1" outlineLevel="1">
      <c r="A167" s="218" t="str">
        <f t="shared" si="9"/>
        <v>A.1.2.2.1.S.1.33</v>
      </c>
      <c r="B167" s="97" t="s">
        <v>1059</v>
      </c>
      <c r="C167" s="120" t="s">
        <v>1060</v>
      </c>
      <c r="D167" s="121" t="s">
        <v>90</v>
      </c>
      <c r="E167" s="105">
        <v>2</v>
      </c>
      <c r="F167" s="106"/>
      <c r="G167" s="106">
        <f t="shared" si="10"/>
        <v>0</v>
      </c>
    </row>
    <row r="168" spans="1:7" s="107" customFormat="1" ht="25.5" hidden="1" outlineLevel="1">
      <c r="A168" s="218" t="str">
        <f t="shared" si="9"/>
        <v>A.1.2.2.1.S.1.34</v>
      </c>
      <c r="B168" s="97" t="s">
        <v>1061</v>
      </c>
      <c r="C168" s="120" t="s">
        <v>1062</v>
      </c>
      <c r="D168" s="121" t="s">
        <v>90</v>
      </c>
      <c r="E168" s="105">
        <v>2</v>
      </c>
      <c r="F168" s="106"/>
      <c r="G168" s="106">
        <f t="shared" si="10"/>
        <v>0</v>
      </c>
    </row>
    <row r="169" spans="1:7" s="107" customFormat="1" ht="51" hidden="1" outlineLevel="1">
      <c r="A169" s="218" t="str">
        <f t="shared" si="9"/>
        <v>A.1.2.2.1.S.1.35</v>
      </c>
      <c r="B169" s="97" t="s">
        <v>1063</v>
      </c>
      <c r="C169" s="120" t="s">
        <v>1064</v>
      </c>
      <c r="D169" s="121" t="s">
        <v>90</v>
      </c>
      <c r="E169" s="105">
        <v>1</v>
      </c>
      <c r="F169" s="106"/>
      <c r="G169" s="106">
        <f t="shared" si="10"/>
        <v>0</v>
      </c>
    </row>
    <row r="170" spans="1:7" s="107" customFormat="1" ht="15" hidden="1" outlineLevel="1">
      <c r="A170" s="218" t="str">
        <f t="shared" si="9"/>
        <v>A.1.2.2.1.S.1.36</v>
      </c>
      <c r="B170" s="97" t="s">
        <v>1065</v>
      </c>
      <c r="C170" s="120" t="s">
        <v>1066</v>
      </c>
      <c r="D170" s="121" t="s">
        <v>90</v>
      </c>
      <c r="E170" s="105">
        <v>1</v>
      </c>
      <c r="F170" s="106"/>
      <c r="G170" s="106">
        <f t="shared" si="10"/>
        <v>0</v>
      </c>
    </row>
    <row r="171" spans="1:7" s="107" customFormat="1" ht="15" hidden="1" outlineLevel="1">
      <c r="A171" s="218" t="str">
        <f t="shared" si="9"/>
        <v>A.1.2.2.1.S.1.37</v>
      </c>
      <c r="B171" s="97" t="s">
        <v>1067</v>
      </c>
      <c r="C171" s="120" t="s">
        <v>1068</v>
      </c>
      <c r="D171" s="121" t="s">
        <v>90</v>
      </c>
      <c r="E171" s="105">
        <v>1</v>
      </c>
      <c r="F171" s="106"/>
      <c r="G171" s="106">
        <f t="shared" si="10"/>
        <v>0</v>
      </c>
    </row>
    <row r="172" spans="1:7" s="107" customFormat="1" ht="15" hidden="1" outlineLevel="1">
      <c r="A172" s="218" t="str">
        <f t="shared" si="9"/>
        <v>A.1.2.2.1.S.1.38</v>
      </c>
      <c r="B172" s="97" t="s">
        <v>1069</v>
      </c>
      <c r="C172" s="120" t="s">
        <v>1070</v>
      </c>
      <c r="D172" s="121" t="s">
        <v>90</v>
      </c>
      <c r="E172" s="105">
        <v>2</v>
      </c>
      <c r="F172" s="106"/>
      <c r="G172" s="106">
        <f t="shared" si="10"/>
        <v>0</v>
      </c>
    </row>
    <row r="173" spans="1:7" s="107" customFormat="1" ht="15" hidden="1" outlineLevel="1">
      <c r="A173" s="218" t="str">
        <f t="shared" si="9"/>
        <v>A.1.2.2.1.S.1.39</v>
      </c>
      <c r="B173" s="97" t="s">
        <v>1071</v>
      </c>
      <c r="C173" s="120" t="s">
        <v>1072</v>
      </c>
      <c r="D173" s="121" t="s">
        <v>90</v>
      </c>
      <c r="E173" s="105">
        <v>5</v>
      </c>
      <c r="F173" s="106"/>
      <c r="G173" s="106">
        <f t="shared" si="10"/>
        <v>0</v>
      </c>
    </row>
    <row r="174" spans="1:7" s="107" customFormat="1" ht="15" hidden="1" outlineLevel="1">
      <c r="A174" s="218" t="str">
        <f t="shared" si="9"/>
        <v>A.1.2.2.1.S.1.40</v>
      </c>
      <c r="B174" s="97" t="s">
        <v>1073</v>
      </c>
      <c r="C174" s="120" t="s">
        <v>1074</v>
      </c>
      <c r="D174" s="121" t="s">
        <v>90</v>
      </c>
      <c r="E174" s="105">
        <v>1</v>
      </c>
      <c r="F174" s="106"/>
      <c r="G174" s="106">
        <f t="shared" si="10"/>
        <v>0</v>
      </c>
    </row>
    <row r="175" spans="1:7" s="107" customFormat="1" ht="15" hidden="1" outlineLevel="1">
      <c r="A175" s="218" t="str">
        <f t="shared" si="9"/>
        <v>A.1.2.2.1.S.1.41</v>
      </c>
      <c r="B175" s="97" t="s">
        <v>1075</v>
      </c>
      <c r="C175" s="120" t="s">
        <v>1076</v>
      </c>
      <c r="D175" s="121" t="s">
        <v>90</v>
      </c>
      <c r="E175" s="105">
        <v>1</v>
      </c>
      <c r="F175" s="106"/>
      <c r="G175" s="106">
        <f t="shared" si="10"/>
        <v>0</v>
      </c>
    </row>
    <row r="176" spans="1:7" s="107" customFormat="1" ht="25.5" hidden="1" outlineLevel="1">
      <c r="A176" s="218" t="str">
        <f t="shared" si="9"/>
        <v>A.1.2.2.1.S.1.42</v>
      </c>
      <c r="B176" s="97" t="s">
        <v>1077</v>
      </c>
      <c r="C176" s="120" t="s">
        <v>1078</v>
      </c>
      <c r="D176" s="121" t="s">
        <v>90</v>
      </c>
      <c r="E176" s="105">
        <v>1</v>
      </c>
      <c r="F176" s="106"/>
      <c r="G176" s="106">
        <f t="shared" si="10"/>
        <v>0</v>
      </c>
    </row>
    <row r="177" spans="1:7" s="107" customFormat="1" ht="15" hidden="1" outlineLevel="1">
      <c r="A177" s="218" t="str">
        <f t="shared" si="9"/>
        <v>A.1.2.2.1.S.1.43</v>
      </c>
      <c r="B177" s="97" t="s">
        <v>1079</v>
      </c>
      <c r="C177" s="120" t="s">
        <v>1080</v>
      </c>
      <c r="D177" s="121" t="s">
        <v>90</v>
      </c>
      <c r="E177" s="105">
        <v>4</v>
      </c>
      <c r="F177" s="106"/>
      <c r="G177" s="106">
        <f t="shared" si="10"/>
        <v>0</v>
      </c>
    </row>
    <row r="178" spans="1:7" s="107" customFormat="1" ht="15" hidden="1" outlineLevel="1">
      <c r="A178" s="218" t="str">
        <f t="shared" si="9"/>
        <v>A.1.2.2.1.S.1.44</v>
      </c>
      <c r="B178" s="97" t="s">
        <v>1081</v>
      </c>
      <c r="C178" s="120" t="s">
        <v>1082</v>
      </c>
      <c r="D178" s="121" t="s">
        <v>90</v>
      </c>
      <c r="E178" s="105">
        <v>2</v>
      </c>
      <c r="F178" s="106"/>
      <c r="G178" s="106">
        <f t="shared" si="10"/>
        <v>0</v>
      </c>
    </row>
    <row r="179" spans="1:7" s="107" customFormat="1" ht="27.75" hidden="1" outlineLevel="1">
      <c r="A179" s="218" t="str">
        <f t="shared" si="9"/>
        <v>A.1.2.2.1.S.1.45</v>
      </c>
      <c r="B179" s="97" t="s">
        <v>1083</v>
      </c>
      <c r="C179" s="120" t="s">
        <v>1231</v>
      </c>
      <c r="D179" s="121" t="s">
        <v>1084</v>
      </c>
      <c r="E179" s="105">
        <v>1</v>
      </c>
      <c r="F179" s="106"/>
      <c r="G179" s="106">
        <f t="shared" si="10"/>
        <v>0</v>
      </c>
    </row>
    <row r="180" spans="1:7" s="107" customFormat="1" ht="25.5" hidden="1" outlineLevel="1">
      <c r="A180" s="218" t="str">
        <f t="shared" si="9"/>
        <v>A.1.2.2.1.S.1.46</v>
      </c>
      <c r="B180" s="97" t="s">
        <v>1085</v>
      </c>
      <c r="C180" s="120" t="s">
        <v>1086</v>
      </c>
      <c r="D180" s="121" t="s">
        <v>90</v>
      </c>
      <c r="E180" s="105">
        <v>2</v>
      </c>
      <c r="F180" s="106"/>
      <c r="G180" s="106">
        <f t="shared" si="10"/>
        <v>0</v>
      </c>
    </row>
    <row r="181" spans="1:7" s="107" customFormat="1" ht="15" hidden="1" outlineLevel="1">
      <c r="A181" s="218" t="str">
        <f t="shared" si="9"/>
        <v>A.1.2.2.1.S.1.47</v>
      </c>
      <c r="B181" s="97" t="s">
        <v>1087</v>
      </c>
      <c r="C181" s="120" t="s">
        <v>1088</v>
      </c>
      <c r="D181" s="121" t="s">
        <v>90</v>
      </c>
      <c r="E181" s="105">
        <v>1</v>
      </c>
      <c r="F181" s="106"/>
      <c r="G181" s="106">
        <f t="shared" si="10"/>
        <v>0</v>
      </c>
    </row>
    <row r="182" spans="1:7" s="107" customFormat="1" ht="25.5" hidden="1" outlineLevel="1">
      <c r="A182" s="218" t="str">
        <f t="shared" si="9"/>
        <v>A.1.2.2.1.S.1.48</v>
      </c>
      <c r="B182" s="97" t="s">
        <v>1089</v>
      </c>
      <c r="C182" s="120" t="s">
        <v>1090</v>
      </c>
      <c r="D182" s="121" t="s">
        <v>90</v>
      </c>
      <c r="E182" s="105">
        <v>1</v>
      </c>
      <c r="F182" s="106"/>
      <c r="G182" s="106">
        <f t="shared" si="10"/>
        <v>0</v>
      </c>
    </row>
    <row r="183" spans="1:7" s="107" customFormat="1" ht="15" hidden="1" outlineLevel="1">
      <c r="A183" s="218" t="str">
        <f t="shared" si="9"/>
        <v>A.1.2.2.1.S.1.49</v>
      </c>
      <c r="B183" s="97" t="s">
        <v>1091</v>
      </c>
      <c r="C183" s="120" t="s">
        <v>1092</v>
      </c>
      <c r="D183" s="121" t="s">
        <v>90</v>
      </c>
      <c r="E183" s="105">
        <v>1</v>
      </c>
      <c r="F183" s="106"/>
      <c r="G183" s="106">
        <f t="shared" si="10"/>
        <v>0</v>
      </c>
    </row>
    <row r="184" spans="1:7" s="107" customFormat="1" ht="15" hidden="1" outlineLevel="1">
      <c r="A184" s="218" t="str">
        <f t="shared" si="9"/>
        <v>A.1.2.2.1.S.1.50</v>
      </c>
      <c r="B184" s="97" t="s">
        <v>1093</v>
      </c>
      <c r="C184" s="120" t="s">
        <v>1094</v>
      </c>
      <c r="D184" s="121" t="s">
        <v>90</v>
      </c>
      <c r="E184" s="105">
        <v>1</v>
      </c>
      <c r="F184" s="106"/>
      <c r="G184" s="106">
        <f t="shared" si="10"/>
        <v>0</v>
      </c>
    </row>
    <row r="185" spans="1:7" s="107" customFormat="1" ht="15" hidden="1" outlineLevel="1">
      <c r="A185" s="218" t="str">
        <f t="shared" si="9"/>
        <v>A.1.2.2.1.S.1.51</v>
      </c>
      <c r="B185" s="97" t="s">
        <v>1095</v>
      </c>
      <c r="C185" s="120" t="s">
        <v>1096</v>
      </c>
      <c r="D185" s="121" t="s">
        <v>90</v>
      </c>
      <c r="E185" s="105">
        <v>1</v>
      </c>
      <c r="F185" s="106"/>
      <c r="G185" s="106">
        <f t="shared" si="10"/>
        <v>0</v>
      </c>
    </row>
    <row r="186" spans="1:7" s="107" customFormat="1" ht="15" hidden="1" outlineLevel="1">
      <c r="A186" s="218" t="str">
        <f t="shared" si="9"/>
        <v>A.1.2.2.1.S.1.52</v>
      </c>
      <c r="B186" s="97" t="s">
        <v>1097</v>
      </c>
      <c r="C186" s="120" t="s">
        <v>1098</v>
      </c>
      <c r="D186" s="121" t="s">
        <v>90</v>
      </c>
      <c r="E186" s="105">
        <v>1</v>
      </c>
      <c r="F186" s="106"/>
      <c r="G186" s="106">
        <f t="shared" si="10"/>
        <v>0</v>
      </c>
    </row>
    <row r="187" spans="1:7" s="107" customFormat="1" ht="15" hidden="1" outlineLevel="1">
      <c r="A187" s="218" t="str">
        <f t="shared" si="9"/>
        <v>A.1.2.2.1.S.1.53</v>
      </c>
      <c r="B187" s="97" t="s">
        <v>1099</v>
      </c>
      <c r="C187" s="120" t="s">
        <v>1100</v>
      </c>
      <c r="D187" s="121" t="s">
        <v>90</v>
      </c>
      <c r="E187" s="105">
        <v>1</v>
      </c>
      <c r="F187" s="106"/>
      <c r="G187" s="106">
        <f t="shared" si="10"/>
        <v>0</v>
      </c>
    </row>
    <row r="188" spans="1:7" s="107" customFormat="1" ht="38.25" hidden="1" outlineLevel="1">
      <c r="A188" s="218" t="str">
        <f t="shared" si="9"/>
        <v>A.1.2.2.1.S.1.54</v>
      </c>
      <c r="B188" s="97" t="s">
        <v>1101</v>
      </c>
      <c r="C188" s="120" t="s">
        <v>1102</v>
      </c>
      <c r="D188" s="121" t="s">
        <v>1084</v>
      </c>
      <c r="E188" s="105">
        <v>1</v>
      </c>
      <c r="F188" s="106"/>
      <c r="G188" s="106">
        <f t="shared" si="10"/>
        <v>0</v>
      </c>
    </row>
    <row r="189" spans="1:7" s="107" customFormat="1" ht="38.25" hidden="1" outlineLevel="1">
      <c r="A189" s="218" t="str">
        <f t="shared" si="9"/>
        <v>A.1.2.2.1.S.2</v>
      </c>
      <c r="B189" s="97" t="s">
        <v>198</v>
      </c>
      <c r="C189" s="219" t="s">
        <v>1198</v>
      </c>
      <c r="D189" s="121"/>
      <c r="E189" s="105"/>
      <c r="F189" s="106"/>
      <c r="G189" s="106"/>
    </row>
    <row r="190" spans="1:7" s="107" customFormat="1" ht="63.75" hidden="1" outlineLevel="1">
      <c r="A190" s="218" t="str">
        <f t="shared" si="9"/>
        <v>A.1.2.2.1.S.2.1</v>
      </c>
      <c r="B190" s="97" t="s">
        <v>219</v>
      </c>
      <c r="C190" s="219" t="s">
        <v>1104</v>
      </c>
      <c r="D190" s="121" t="s">
        <v>90</v>
      </c>
      <c r="E190" s="105">
        <v>1</v>
      </c>
      <c r="F190" s="106"/>
      <c r="G190" s="106">
        <f aca="true" t="shared" si="11" ref="G190:G205">E190*F190</f>
        <v>0</v>
      </c>
    </row>
    <row r="191" spans="1:7" s="107" customFormat="1" ht="15" hidden="1" outlineLevel="1">
      <c r="A191" s="218" t="str">
        <f t="shared" si="9"/>
        <v>A.1.2.2.1.S.2.2</v>
      </c>
      <c r="B191" s="97" t="s">
        <v>278</v>
      </c>
      <c r="C191" s="219" t="s">
        <v>1105</v>
      </c>
      <c r="D191" s="121" t="s">
        <v>90</v>
      </c>
      <c r="E191" s="105">
        <v>1</v>
      </c>
      <c r="F191" s="106"/>
      <c r="G191" s="106">
        <f t="shared" si="11"/>
        <v>0</v>
      </c>
    </row>
    <row r="192" spans="1:7" s="107" customFormat="1" ht="15" hidden="1" outlineLevel="1">
      <c r="A192" s="218" t="str">
        <f t="shared" si="9"/>
        <v>A.1.2.2.1.S.2.3</v>
      </c>
      <c r="B192" s="97" t="s">
        <v>378</v>
      </c>
      <c r="C192" s="219" t="s">
        <v>1014</v>
      </c>
      <c r="D192" s="121" t="s">
        <v>90</v>
      </c>
      <c r="E192" s="105">
        <v>2</v>
      </c>
      <c r="F192" s="106"/>
      <c r="G192" s="106">
        <f t="shared" si="11"/>
        <v>0</v>
      </c>
    </row>
    <row r="193" spans="1:7" s="107" customFormat="1" ht="15" hidden="1" outlineLevel="1">
      <c r="A193" s="218" t="str">
        <f t="shared" si="9"/>
        <v>A.1.2.2.1.S.2.4</v>
      </c>
      <c r="B193" s="97" t="s">
        <v>1106</v>
      </c>
      <c r="C193" s="219" t="s">
        <v>1016</v>
      </c>
      <c r="D193" s="121" t="s">
        <v>90</v>
      </c>
      <c r="E193" s="105">
        <v>2</v>
      </c>
      <c r="F193" s="106"/>
      <c r="G193" s="106">
        <f t="shared" si="11"/>
        <v>0</v>
      </c>
    </row>
    <row r="194" spans="1:7" s="107" customFormat="1" ht="15" hidden="1" outlineLevel="1">
      <c r="A194" s="218" t="str">
        <f t="shared" si="9"/>
        <v>A.1.2.2.1.S.2.5</v>
      </c>
      <c r="B194" s="97" t="s">
        <v>1107</v>
      </c>
      <c r="C194" s="219" t="s">
        <v>1108</v>
      </c>
      <c r="D194" s="121" t="s">
        <v>90</v>
      </c>
      <c r="E194" s="105">
        <v>1</v>
      </c>
      <c r="F194" s="106"/>
      <c r="G194" s="106">
        <f t="shared" si="11"/>
        <v>0</v>
      </c>
    </row>
    <row r="195" spans="1:7" s="107" customFormat="1" ht="15" hidden="1" outlineLevel="1">
      <c r="A195" s="218" t="str">
        <f t="shared" si="9"/>
        <v>A.1.2.2.1.S.2.6</v>
      </c>
      <c r="B195" s="97" t="s">
        <v>1109</v>
      </c>
      <c r="C195" s="219" t="s">
        <v>1110</v>
      </c>
      <c r="D195" s="121" t="s">
        <v>90</v>
      </c>
      <c r="E195" s="105">
        <v>5</v>
      </c>
      <c r="F195" s="106"/>
      <c r="G195" s="106">
        <f t="shared" si="11"/>
        <v>0</v>
      </c>
    </row>
    <row r="196" spans="1:7" s="107" customFormat="1" ht="15" hidden="1" outlineLevel="1">
      <c r="A196" s="218" t="str">
        <f t="shared" si="9"/>
        <v>A.1.2.2.1.S.2.7</v>
      </c>
      <c r="B196" s="97" t="s">
        <v>1111</v>
      </c>
      <c r="C196" s="220" t="s">
        <v>1030</v>
      </c>
      <c r="D196" s="121" t="s">
        <v>90</v>
      </c>
      <c r="E196" s="105">
        <v>1</v>
      </c>
      <c r="F196" s="106"/>
      <c r="G196" s="106">
        <f t="shared" si="11"/>
        <v>0</v>
      </c>
    </row>
    <row r="197" spans="1:7" s="107" customFormat="1" ht="25.5" hidden="1" outlineLevel="1">
      <c r="A197" s="218" t="str">
        <f t="shared" si="9"/>
        <v>A.1.2.2.1.S.2.8</v>
      </c>
      <c r="B197" s="97" t="s">
        <v>1112</v>
      </c>
      <c r="C197" s="219" t="s">
        <v>1086</v>
      </c>
      <c r="D197" s="121" t="s">
        <v>90</v>
      </c>
      <c r="E197" s="105">
        <v>1</v>
      </c>
      <c r="F197" s="106"/>
      <c r="G197" s="106">
        <f t="shared" si="11"/>
        <v>0</v>
      </c>
    </row>
    <row r="198" spans="1:7" s="107" customFormat="1" ht="15" hidden="1" outlineLevel="1">
      <c r="A198" s="218" t="str">
        <f t="shared" si="9"/>
        <v>A.1.2.2.1.S.2.9</v>
      </c>
      <c r="B198" s="97" t="s">
        <v>1113</v>
      </c>
      <c r="C198" s="219" t="s">
        <v>1088</v>
      </c>
      <c r="D198" s="121" t="s">
        <v>90</v>
      </c>
      <c r="E198" s="105">
        <v>1</v>
      </c>
      <c r="F198" s="106"/>
      <c r="G198" s="106">
        <f t="shared" si="11"/>
        <v>0</v>
      </c>
    </row>
    <row r="199" spans="1:7" s="107" customFormat="1" ht="25.5" hidden="1" outlineLevel="1">
      <c r="A199" s="218" t="str">
        <f t="shared" si="9"/>
        <v>A.1.2.2.1.S.2.10</v>
      </c>
      <c r="B199" s="97" t="s">
        <v>1114</v>
      </c>
      <c r="C199" s="219" t="s">
        <v>1090</v>
      </c>
      <c r="D199" s="121" t="s">
        <v>90</v>
      </c>
      <c r="E199" s="105">
        <v>1</v>
      </c>
      <c r="F199" s="106"/>
      <c r="G199" s="106">
        <f t="shared" si="11"/>
        <v>0</v>
      </c>
    </row>
    <row r="200" spans="1:7" s="107" customFormat="1" ht="15" hidden="1" outlineLevel="1">
      <c r="A200" s="218" t="str">
        <f aca="true" t="shared" si="12" ref="A200:A235">""&amp;$B$133&amp;"."&amp;B200&amp;""</f>
        <v>A.1.2.2.1.S.2.11</v>
      </c>
      <c r="B200" s="97" t="s">
        <v>1115</v>
      </c>
      <c r="C200" s="219" t="s">
        <v>1092</v>
      </c>
      <c r="D200" s="121" t="s">
        <v>90</v>
      </c>
      <c r="E200" s="105">
        <v>1</v>
      </c>
      <c r="F200" s="106"/>
      <c r="G200" s="106">
        <f t="shared" si="11"/>
        <v>0</v>
      </c>
    </row>
    <row r="201" spans="1:7" s="107" customFormat="1" ht="15" hidden="1" outlineLevel="1">
      <c r="A201" s="218" t="str">
        <f t="shared" si="12"/>
        <v>A.1.2.2.1.S.2.12</v>
      </c>
      <c r="B201" s="97" t="s">
        <v>1116</v>
      </c>
      <c r="C201" s="219" t="s">
        <v>1080</v>
      </c>
      <c r="D201" s="121" t="s">
        <v>90</v>
      </c>
      <c r="E201" s="105">
        <v>2</v>
      </c>
      <c r="F201" s="106"/>
      <c r="G201" s="106">
        <f t="shared" si="11"/>
        <v>0</v>
      </c>
    </row>
    <row r="202" spans="1:7" s="107" customFormat="1" ht="15" hidden="1" outlineLevel="1">
      <c r="A202" s="218" t="str">
        <f t="shared" si="12"/>
        <v>A.1.2.2.1.S.2.13</v>
      </c>
      <c r="B202" s="97" t="s">
        <v>1117</v>
      </c>
      <c r="C202" s="219" t="s">
        <v>1118</v>
      </c>
      <c r="D202" s="121" t="s">
        <v>90</v>
      </c>
      <c r="E202" s="105">
        <v>1</v>
      </c>
      <c r="F202" s="106"/>
      <c r="G202" s="106">
        <f t="shared" si="11"/>
        <v>0</v>
      </c>
    </row>
    <row r="203" spans="1:7" s="107" customFormat="1" ht="15" hidden="1" outlineLevel="1">
      <c r="A203" s="218" t="str">
        <f t="shared" si="12"/>
        <v>A.1.2.2.1.S.2.14</v>
      </c>
      <c r="B203" s="97" t="s">
        <v>1119</v>
      </c>
      <c r="C203" s="219" t="s">
        <v>1120</v>
      </c>
      <c r="D203" s="121" t="s">
        <v>90</v>
      </c>
      <c r="E203" s="105">
        <v>1</v>
      </c>
      <c r="F203" s="106"/>
      <c r="G203" s="106">
        <f t="shared" si="11"/>
        <v>0</v>
      </c>
    </row>
    <row r="204" spans="1:7" s="107" customFormat="1" ht="25.5" hidden="1" outlineLevel="1">
      <c r="A204" s="218" t="str">
        <f t="shared" si="12"/>
        <v>A.1.2.2.1.S.2.15</v>
      </c>
      <c r="B204" s="97" t="s">
        <v>1121</v>
      </c>
      <c r="C204" s="219" t="s">
        <v>1122</v>
      </c>
      <c r="D204" s="121" t="s">
        <v>90</v>
      </c>
      <c r="E204" s="105">
        <v>1</v>
      </c>
      <c r="F204" s="106"/>
      <c r="G204" s="106">
        <f t="shared" si="11"/>
        <v>0</v>
      </c>
    </row>
    <row r="205" spans="1:7" s="107" customFormat="1" ht="25.5" hidden="1" outlineLevel="1">
      <c r="A205" s="218" t="str">
        <f t="shared" si="12"/>
        <v>A.1.2.2.1.S.2.16</v>
      </c>
      <c r="B205" s="97" t="s">
        <v>1123</v>
      </c>
      <c r="C205" s="221" t="s">
        <v>1124</v>
      </c>
      <c r="D205" s="121" t="s">
        <v>90</v>
      </c>
      <c r="E205" s="105">
        <v>2</v>
      </c>
      <c r="F205" s="106"/>
      <c r="G205" s="106">
        <f t="shared" si="11"/>
        <v>0</v>
      </c>
    </row>
    <row r="206" spans="1:7" s="107" customFormat="1" ht="51" hidden="1" outlineLevel="1">
      <c r="A206" s="218" t="str">
        <f t="shared" si="12"/>
        <v>A.1.2.2.1.S.2.17</v>
      </c>
      <c r="B206" s="97" t="s">
        <v>1125</v>
      </c>
      <c r="C206" s="219" t="s">
        <v>1126</v>
      </c>
      <c r="D206" s="121"/>
      <c r="E206" s="105"/>
      <c r="F206" s="106"/>
      <c r="G206" s="106"/>
    </row>
    <row r="207" spans="1:7" s="107" customFormat="1" ht="25.5" hidden="1" outlineLevel="1">
      <c r="A207" s="218" t="str">
        <f t="shared" si="12"/>
        <v>A.1.2.2.1.S.2.17.1</v>
      </c>
      <c r="B207" s="97" t="s">
        <v>1127</v>
      </c>
      <c r="C207" s="221" t="s">
        <v>1128</v>
      </c>
      <c r="D207" s="121" t="s">
        <v>90</v>
      </c>
      <c r="E207" s="105">
        <v>1</v>
      </c>
      <c r="F207" s="106"/>
      <c r="G207" s="106">
        <f aca="true" t="shared" si="13" ref="G207:G222">E207*F207</f>
        <v>0</v>
      </c>
    </row>
    <row r="208" spans="1:7" s="107" customFormat="1" ht="15" hidden="1" outlineLevel="1">
      <c r="A208" s="218" t="str">
        <f t="shared" si="12"/>
        <v>A.1.2.2.1.S.2.17.2</v>
      </c>
      <c r="B208" s="97" t="s">
        <v>1129</v>
      </c>
      <c r="C208" s="221" t="s">
        <v>1130</v>
      </c>
      <c r="D208" s="121" t="s">
        <v>90</v>
      </c>
      <c r="E208" s="105">
        <v>1</v>
      </c>
      <c r="F208" s="106"/>
      <c r="G208" s="106">
        <f t="shared" si="13"/>
        <v>0</v>
      </c>
    </row>
    <row r="209" spans="1:7" s="107" customFormat="1" ht="15" hidden="1" outlineLevel="1">
      <c r="A209" s="218" t="str">
        <f t="shared" si="12"/>
        <v>A.1.2.2.1.S.2.17.3</v>
      </c>
      <c r="B209" s="97" t="s">
        <v>1131</v>
      </c>
      <c r="C209" s="221" t="s">
        <v>1132</v>
      </c>
      <c r="D209" s="121" t="s">
        <v>90</v>
      </c>
      <c r="E209" s="105">
        <v>2</v>
      </c>
      <c r="F209" s="106"/>
      <c r="G209" s="106">
        <f t="shared" si="13"/>
        <v>0</v>
      </c>
    </row>
    <row r="210" spans="1:7" s="107" customFormat="1" ht="15" hidden="1" outlineLevel="1">
      <c r="A210" s="218" t="str">
        <f t="shared" si="12"/>
        <v>A.1.2.2.1.S.2.17.4</v>
      </c>
      <c r="B210" s="97" t="s">
        <v>1133</v>
      </c>
      <c r="C210" s="221" t="s">
        <v>1134</v>
      </c>
      <c r="D210" s="121" t="s">
        <v>90</v>
      </c>
      <c r="E210" s="105">
        <v>2</v>
      </c>
      <c r="F210" s="106"/>
      <c r="G210" s="106">
        <f t="shared" si="13"/>
        <v>0</v>
      </c>
    </row>
    <row r="211" spans="1:7" s="107" customFormat="1" ht="191.25" hidden="1" outlineLevel="1">
      <c r="A211" s="218" t="str">
        <f t="shared" si="12"/>
        <v>A.1.2.2.1.S.2.17.5</v>
      </c>
      <c r="B211" s="97" t="s">
        <v>1135</v>
      </c>
      <c r="C211" s="496" t="s">
        <v>2035</v>
      </c>
      <c r="D211" s="121" t="s">
        <v>1084</v>
      </c>
      <c r="E211" s="105">
        <v>1</v>
      </c>
      <c r="F211" s="106"/>
      <c r="G211" s="106">
        <f t="shared" si="13"/>
        <v>0</v>
      </c>
    </row>
    <row r="212" spans="1:7" s="107" customFormat="1" ht="38.25" hidden="1" outlineLevel="1">
      <c r="A212" s="218" t="str">
        <f t="shared" si="12"/>
        <v>A.1.2.2.1.S.2.17.6</v>
      </c>
      <c r="B212" s="97" t="s">
        <v>1136</v>
      </c>
      <c r="C212" s="221" t="s">
        <v>1137</v>
      </c>
      <c r="D212" s="121" t="s">
        <v>90</v>
      </c>
      <c r="E212" s="105">
        <v>1</v>
      </c>
      <c r="F212" s="106"/>
      <c r="G212" s="106">
        <f t="shared" si="13"/>
        <v>0</v>
      </c>
    </row>
    <row r="213" spans="1:7" s="107" customFormat="1" ht="15" hidden="1" outlineLevel="1">
      <c r="A213" s="218" t="str">
        <f t="shared" si="12"/>
        <v>A.1.2.2.1.S.2.17.7</v>
      </c>
      <c r="B213" s="97" t="s">
        <v>1138</v>
      </c>
      <c r="C213" s="221" t="s">
        <v>1139</v>
      </c>
      <c r="D213" s="121" t="s">
        <v>1084</v>
      </c>
      <c r="E213" s="105">
        <v>1</v>
      </c>
      <c r="F213" s="106"/>
      <c r="G213" s="106">
        <f t="shared" si="13"/>
        <v>0</v>
      </c>
    </row>
    <row r="214" spans="1:7" s="107" customFormat="1" ht="38.25" hidden="1" outlineLevel="1">
      <c r="A214" s="218" t="str">
        <f t="shared" si="12"/>
        <v>A.1.2.2.1.S.2.18</v>
      </c>
      <c r="B214" s="97" t="s">
        <v>1140</v>
      </c>
      <c r="C214" s="219" t="s">
        <v>1102</v>
      </c>
      <c r="D214" s="121" t="s">
        <v>1084</v>
      </c>
      <c r="E214" s="105">
        <v>1</v>
      </c>
      <c r="F214" s="106"/>
      <c r="G214" s="106">
        <f t="shared" si="13"/>
        <v>0</v>
      </c>
    </row>
    <row r="215" spans="1:7" s="107" customFormat="1" ht="102" hidden="1" outlineLevel="1">
      <c r="A215" s="218" t="str">
        <f t="shared" si="12"/>
        <v>A.1.2.2.1.S.3</v>
      </c>
      <c r="B215" s="97" t="s">
        <v>199</v>
      </c>
      <c r="C215" s="219" t="s">
        <v>1141</v>
      </c>
      <c r="D215" s="121" t="s">
        <v>1084</v>
      </c>
      <c r="E215" s="105">
        <v>1</v>
      </c>
      <c r="F215" s="106"/>
      <c r="G215" s="106">
        <f t="shared" si="13"/>
        <v>0</v>
      </c>
    </row>
    <row r="216" spans="1:7" s="107" customFormat="1" ht="25.5" hidden="1" outlineLevel="1">
      <c r="A216" s="218" t="str">
        <f t="shared" si="12"/>
        <v>A.1.2.2.1.S.4</v>
      </c>
      <c r="B216" s="97" t="s">
        <v>200</v>
      </c>
      <c r="C216" s="219" t="s">
        <v>1142</v>
      </c>
      <c r="D216" s="121" t="s">
        <v>1084</v>
      </c>
      <c r="E216" s="105">
        <v>1</v>
      </c>
      <c r="F216" s="106"/>
      <c r="G216" s="106">
        <f t="shared" si="13"/>
        <v>0</v>
      </c>
    </row>
    <row r="217" spans="1:7" s="107" customFormat="1" ht="76.5" hidden="1" outlineLevel="1">
      <c r="A217" s="218" t="str">
        <f t="shared" si="12"/>
        <v>A.1.2.2.1.S.5</v>
      </c>
      <c r="B217" s="97" t="s">
        <v>204</v>
      </c>
      <c r="C217" s="120" t="s">
        <v>1143</v>
      </c>
      <c r="D217" s="121" t="s">
        <v>1084</v>
      </c>
      <c r="E217" s="105">
        <v>1</v>
      </c>
      <c r="F217" s="106"/>
      <c r="G217" s="106">
        <f t="shared" si="13"/>
        <v>0</v>
      </c>
    </row>
    <row r="218" spans="1:7" s="107" customFormat="1" ht="25.5" hidden="1" outlineLevel="1">
      <c r="A218" s="218" t="str">
        <f t="shared" si="12"/>
        <v>A.1.2.2.1.S.6</v>
      </c>
      <c r="B218" s="97" t="s">
        <v>205</v>
      </c>
      <c r="C218" s="120" t="s">
        <v>1144</v>
      </c>
      <c r="D218" s="121" t="s">
        <v>90</v>
      </c>
      <c r="E218" s="105">
        <v>3</v>
      </c>
      <c r="F218" s="106"/>
      <c r="G218" s="106">
        <f t="shared" si="13"/>
        <v>0</v>
      </c>
    </row>
    <row r="219" spans="1:7" s="107" customFormat="1" ht="15" hidden="1" outlineLevel="1">
      <c r="A219" s="218" t="str">
        <f t="shared" si="12"/>
        <v>A.1.2.2.1.S.7</v>
      </c>
      <c r="B219" s="97" t="s">
        <v>206</v>
      </c>
      <c r="C219" s="120" t="s">
        <v>1145</v>
      </c>
      <c r="D219" s="121" t="s">
        <v>1084</v>
      </c>
      <c r="E219" s="105">
        <v>2</v>
      </c>
      <c r="F219" s="106"/>
      <c r="G219" s="106">
        <f t="shared" si="13"/>
        <v>0</v>
      </c>
    </row>
    <row r="220" spans="1:7" s="107" customFormat="1" ht="51" hidden="1" outlineLevel="1">
      <c r="A220" s="218" t="str">
        <f t="shared" si="12"/>
        <v>A.1.2.2.1.S.8</v>
      </c>
      <c r="B220" s="97" t="s">
        <v>207</v>
      </c>
      <c r="C220" s="120" t="s">
        <v>1146</v>
      </c>
      <c r="D220" s="121" t="s">
        <v>1084</v>
      </c>
      <c r="E220" s="105">
        <v>1</v>
      </c>
      <c r="F220" s="106"/>
      <c r="G220" s="106">
        <f t="shared" si="13"/>
        <v>0</v>
      </c>
    </row>
    <row r="221" spans="1:7" s="107" customFormat="1" ht="25.5" hidden="1" outlineLevel="1">
      <c r="A221" s="218" t="str">
        <f t="shared" si="12"/>
        <v>A.1.2.2.1.S.9</v>
      </c>
      <c r="B221" s="97" t="s">
        <v>208</v>
      </c>
      <c r="C221" s="120" t="s">
        <v>1147</v>
      </c>
      <c r="D221" s="121" t="s">
        <v>1084</v>
      </c>
      <c r="E221" s="105">
        <v>2</v>
      </c>
      <c r="F221" s="106"/>
      <c r="G221" s="106">
        <f t="shared" si="13"/>
        <v>0</v>
      </c>
    </row>
    <row r="222" spans="1:7" s="107" customFormat="1" ht="25.5" hidden="1" outlineLevel="1">
      <c r="A222" s="218" t="str">
        <f t="shared" si="12"/>
        <v>A.1.2.2.1.S.10</v>
      </c>
      <c r="B222" s="97" t="s">
        <v>209</v>
      </c>
      <c r="C222" s="120" t="s">
        <v>1148</v>
      </c>
      <c r="D222" s="121" t="s">
        <v>1084</v>
      </c>
      <c r="E222" s="105">
        <v>2</v>
      </c>
      <c r="F222" s="106"/>
      <c r="G222" s="106">
        <f t="shared" si="13"/>
        <v>0</v>
      </c>
    </row>
    <row r="223" spans="1:7" s="107" customFormat="1" ht="38.25" hidden="1" outlineLevel="1">
      <c r="A223" s="218" t="str">
        <f t="shared" si="12"/>
        <v>A.1.2.2.1.S.11</v>
      </c>
      <c r="B223" s="97" t="s">
        <v>210</v>
      </c>
      <c r="C223" s="120" t="s">
        <v>1149</v>
      </c>
      <c r="D223" s="121"/>
      <c r="E223" s="105"/>
      <c r="F223" s="106"/>
      <c r="G223" s="106"/>
    </row>
    <row r="224" spans="1:7" s="107" customFormat="1" ht="15" hidden="1" outlineLevel="1">
      <c r="A224" s="218" t="str">
        <f t="shared" si="12"/>
        <v>A.1.2.2.1.S.11.1</v>
      </c>
      <c r="B224" s="97" t="s">
        <v>315</v>
      </c>
      <c r="C224" s="221" t="s">
        <v>1150</v>
      </c>
      <c r="D224" s="121" t="s">
        <v>1151</v>
      </c>
      <c r="E224" s="105">
        <v>10</v>
      </c>
      <c r="F224" s="106"/>
      <c r="G224" s="106">
        <f aca="true" t="shared" si="14" ref="G224:G237">E224*F224</f>
        <v>0</v>
      </c>
    </row>
    <row r="225" spans="1:7" s="107" customFormat="1" ht="15" hidden="1" outlineLevel="1">
      <c r="A225" s="218" t="str">
        <f t="shared" si="12"/>
        <v>A.1.2.2.1.S.11.2</v>
      </c>
      <c r="B225" s="97" t="s">
        <v>316</v>
      </c>
      <c r="C225" s="221" t="s">
        <v>1199</v>
      </c>
      <c r="D225" s="121" t="s">
        <v>1151</v>
      </c>
      <c r="E225" s="105">
        <v>6</v>
      </c>
      <c r="F225" s="106"/>
      <c r="G225" s="106">
        <f t="shared" si="14"/>
        <v>0</v>
      </c>
    </row>
    <row r="226" spans="1:7" s="107" customFormat="1" ht="15" hidden="1" outlineLevel="1">
      <c r="A226" s="218" t="str">
        <f t="shared" si="12"/>
        <v>A.1.2.2.1.S.11.3</v>
      </c>
      <c r="B226" s="97" t="s">
        <v>1153</v>
      </c>
      <c r="C226" s="221" t="s">
        <v>1154</v>
      </c>
      <c r="D226" s="121" t="s">
        <v>1151</v>
      </c>
      <c r="E226" s="105">
        <v>15</v>
      </c>
      <c r="F226" s="106"/>
      <c r="G226" s="106">
        <f t="shared" si="14"/>
        <v>0</v>
      </c>
    </row>
    <row r="227" spans="1:7" s="107" customFormat="1" ht="15" hidden="1" outlineLevel="1">
      <c r="A227" s="218" t="str">
        <f t="shared" si="12"/>
        <v>A.1.2.2.1.S.11.4</v>
      </c>
      <c r="B227" s="97" t="s">
        <v>1155</v>
      </c>
      <c r="C227" s="221" t="s">
        <v>1156</v>
      </c>
      <c r="D227" s="121" t="s">
        <v>1151</v>
      </c>
      <c r="E227" s="105">
        <v>15</v>
      </c>
      <c r="F227" s="106"/>
      <c r="G227" s="106">
        <f t="shared" si="14"/>
        <v>0</v>
      </c>
    </row>
    <row r="228" spans="1:7" s="107" customFormat="1" ht="15" hidden="1" outlineLevel="1">
      <c r="A228" s="218" t="str">
        <f t="shared" si="12"/>
        <v>A.1.2.2.1.S.11.5</v>
      </c>
      <c r="B228" s="97" t="s">
        <v>1157</v>
      </c>
      <c r="C228" s="221" t="s">
        <v>1158</v>
      </c>
      <c r="D228" s="121" t="s">
        <v>1151</v>
      </c>
      <c r="E228" s="105">
        <v>10</v>
      </c>
      <c r="F228" s="106"/>
      <c r="G228" s="106">
        <f t="shared" si="14"/>
        <v>0</v>
      </c>
    </row>
    <row r="229" spans="1:7" s="107" customFormat="1" ht="15" hidden="1" outlineLevel="1">
      <c r="A229" s="218" t="str">
        <f t="shared" si="12"/>
        <v>A.1.2.2.1.S.11.6</v>
      </c>
      <c r="B229" s="97" t="s">
        <v>1159</v>
      </c>
      <c r="C229" s="221" t="s">
        <v>1160</v>
      </c>
      <c r="D229" s="121" t="s">
        <v>1151</v>
      </c>
      <c r="E229" s="105">
        <v>8</v>
      </c>
      <c r="F229" s="106"/>
      <c r="G229" s="106">
        <f t="shared" si="14"/>
        <v>0</v>
      </c>
    </row>
    <row r="230" spans="1:7" s="107" customFormat="1" ht="15" hidden="1" outlineLevel="1">
      <c r="A230" s="218" t="str">
        <f t="shared" si="12"/>
        <v>A.1.2.2.1.S.11.7</v>
      </c>
      <c r="B230" s="97" t="s">
        <v>1161</v>
      </c>
      <c r="C230" s="221" t="s">
        <v>1162</v>
      </c>
      <c r="D230" s="121" t="s">
        <v>1151</v>
      </c>
      <c r="E230" s="105">
        <v>30</v>
      </c>
      <c r="F230" s="106"/>
      <c r="G230" s="106">
        <f t="shared" si="14"/>
        <v>0</v>
      </c>
    </row>
    <row r="231" spans="1:7" s="107" customFormat="1" ht="15" hidden="1" outlineLevel="1">
      <c r="A231" s="218" t="str">
        <f t="shared" si="12"/>
        <v>A.1.2.2.1.S.11.8</v>
      </c>
      <c r="B231" s="97" t="s">
        <v>1163</v>
      </c>
      <c r="C231" s="221" t="s">
        <v>1164</v>
      </c>
      <c r="D231" s="121" t="s">
        <v>1151</v>
      </c>
      <c r="E231" s="105">
        <v>5</v>
      </c>
      <c r="F231" s="106"/>
      <c r="G231" s="106">
        <f t="shared" si="14"/>
        <v>0</v>
      </c>
    </row>
    <row r="232" spans="1:7" s="107" customFormat="1" ht="25.5" hidden="1" outlineLevel="1">
      <c r="A232" s="218" t="str">
        <f t="shared" si="12"/>
        <v>A.1.2.2.1.S.12</v>
      </c>
      <c r="B232" s="97" t="s">
        <v>211</v>
      </c>
      <c r="C232" s="120" t="s">
        <v>1165</v>
      </c>
      <c r="D232" s="121" t="s">
        <v>1151</v>
      </c>
      <c r="E232" s="105">
        <v>25</v>
      </c>
      <c r="F232" s="106"/>
      <c r="G232" s="106">
        <f t="shared" si="14"/>
        <v>0</v>
      </c>
    </row>
    <row r="233" spans="1:7" s="107" customFormat="1" ht="25.5" hidden="1" outlineLevel="1">
      <c r="A233" s="218" t="str">
        <f t="shared" si="12"/>
        <v>A.1.2.2.1.S.13</v>
      </c>
      <c r="B233" s="97" t="s">
        <v>212</v>
      </c>
      <c r="C233" s="120" t="s">
        <v>1166</v>
      </c>
      <c r="D233" s="121" t="s">
        <v>1151</v>
      </c>
      <c r="E233" s="105">
        <v>15</v>
      </c>
      <c r="F233" s="106"/>
      <c r="G233" s="106">
        <f t="shared" si="14"/>
        <v>0</v>
      </c>
    </row>
    <row r="234" spans="1:7" s="107" customFormat="1" ht="25.5" hidden="1" outlineLevel="1">
      <c r="A234" s="218" t="str">
        <f t="shared" si="12"/>
        <v>A.1.2.2.1.S.14</v>
      </c>
      <c r="B234" s="97" t="s">
        <v>213</v>
      </c>
      <c r="C234" s="120" t="s">
        <v>1167</v>
      </c>
      <c r="D234" s="121" t="s">
        <v>90</v>
      </c>
      <c r="E234" s="105">
        <v>2</v>
      </c>
      <c r="F234" s="106"/>
      <c r="G234" s="106">
        <f t="shared" si="14"/>
        <v>0</v>
      </c>
    </row>
    <row r="235" spans="1:7" s="107" customFormat="1" ht="76.5" hidden="1" outlineLevel="1">
      <c r="A235" s="218" t="str">
        <f t="shared" si="12"/>
        <v>A.1.2.2.1.S.15</v>
      </c>
      <c r="B235" s="97" t="s">
        <v>214</v>
      </c>
      <c r="C235" s="120" t="s">
        <v>1168</v>
      </c>
      <c r="D235" s="121" t="s">
        <v>1084</v>
      </c>
      <c r="E235" s="105">
        <v>4</v>
      </c>
      <c r="F235" s="106"/>
      <c r="G235" s="106">
        <f t="shared" si="14"/>
        <v>0</v>
      </c>
    </row>
    <row r="236" spans="1:7" s="107" customFormat="1" ht="25.5" hidden="1" outlineLevel="1">
      <c r="A236" s="218" t="str">
        <f aca="true" t="shared" si="15" ref="A236:A238">""&amp;$B$133&amp;"."&amp;B236&amp;""</f>
        <v>A.1.2.2.1.S.16</v>
      </c>
      <c r="B236" s="97" t="s">
        <v>215</v>
      </c>
      <c r="C236" s="120" t="s">
        <v>1169</v>
      </c>
      <c r="D236" s="121" t="s">
        <v>90</v>
      </c>
      <c r="E236" s="105">
        <v>3</v>
      </c>
      <c r="F236" s="106"/>
      <c r="G236" s="106">
        <f t="shared" si="14"/>
        <v>0</v>
      </c>
    </row>
    <row r="237" spans="1:7" s="107" customFormat="1" ht="15" hidden="1" outlineLevel="1">
      <c r="A237" s="218" t="str">
        <f t="shared" si="15"/>
        <v>A.1.2.2.1.S.17</v>
      </c>
      <c r="B237" s="97" t="s">
        <v>216</v>
      </c>
      <c r="C237" s="120" t="s">
        <v>1170</v>
      </c>
      <c r="D237" s="121" t="s">
        <v>1084</v>
      </c>
      <c r="E237" s="105">
        <v>2</v>
      </c>
      <c r="F237" s="106"/>
      <c r="G237" s="106">
        <f t="shared" si="14"/>
        <v>0</v>
      </c>
    </row>
    <row r="238" spans="1:7" s="107" customFormat="1" ht="89.25" hidden="1" outlineLevel="1">
      <c r="A238" s="218" t="str">
        <f t="shared" si="15"/>
        <v>A.1.2.2.1.S.18</v>
      </c>
      <c r="B238" s="97" t="s">
        <v>276</v>
      </c>
      <c r="C238" s="120" t="s">
        <v>1357</v>
      </c>
      <c r="D238" s="121" t="s">
        <v>1084</v>
      </c>
      <c r="E238" s="105">
        <v>1</v>
      </c>
      <c r="F238" s="106"/>
      <c r="G238" s="106">
        <f aca="true" t="shared" si="16" ref="G238">E218*F238</f>
        <v>0</v>
      </c>
    </row>
    <row r="239" spans="1:7" s="95" customFormat="1" ht="15" collapsed="1">
      <c r="A239" s="88" t="str">
        <f>B239</f>
        <v>A.1.2.2.2</v>
      </c>
      <c r="B239" s="89" t="s">
        <v>1200</v>
      </c>
      <c r="C239" s="90" t="s">
        <v>1172</v>
      </c>
      <c r="D239" s="91"/>
      <c r="E239" s="122"/>
      <c r="F239" s="123"/>
      <c r="G239" s="94"/>
    </row>
    <row r="240" spans="1:7" s="107" customFormat="1" ht="25.5" hidden="1" outlineLevel="1">
      <c r="A240" s="218" t="str">
        <f>""&amp;$B$239&amp;"."&amp;B240&amp;""</f>
        <v>A.1.2.2.2.S.1</v>
      </c>
      <c r="B240" s="97" t="s">
        <v>197</v>
      </c>
      <c r="C240" s="222" t="s">
        <v>1173</v>
      </c>
      <c r="D240" s="126" t="s">
        <v>1151</v>
      </c>
      <c r="E240" s="105">
        <v>75</v>
      </c>
      <c r="F240" s="106"/>
      <c r="G240" s="106">
        <f aca="true" t="shared" si="17" ref="G240:G247">E240*F240</f>
        <v>0</v>
      </c>
    </row>
    <row r="241" spans="1:7" s="107" customFormat="1" ht="38.25" hidden="1" outlineLevel="1">
      <c r="A241" s="218" t="str">
        <f aca="true" t="shared" si="18" ref="A241:A247">""&amp;$B$239&amp;"."&amp;B241&amp;""</f>
        <v>A.1.2.2.2.S.2</v>
      </c>
      <c r="B241" s="97" t="s">
        <v>198</v>
      </c>
      <c r="C241" s="222" t="s">
        <v>1174</v>
      </c>
      <c r="D241" s="126" t="s">
        <v>1151</v>
      </c>
      <c r="E241" s="105">
        <v>15</v>
      </c>
      <c r="F241" s="106"/>
      <c r="G241" s="106">
        <f t="shared" si="17"/>
        <v>0</v>
      </c>
    </row>
    <row r="242" spans="1:7" s="107" customFormat="1" ht="25.5" hidden="1" outlineLevel="1">
      <c r="A242" s="218" t="str">
        <f t="shared" si="18"/>
        <v>A.1.2.2.2.S.3</v>
      </c>
      <c r="B242" s="97" t="s">
        <v>199</v>
      </c>
      <c r="C242" s="222" t="s">
        <v>1175</v>
      </c>
      <c r="D242" s="126" t="s">
        <v>90</v>
      </c>
      <c r="E242" s="105">
        <v>20</v>
      </c>
      <c r="F242" s="106"/>
      <c r="G242" s="106">
        <f t="shared" si="17"/>
        <v>0</v>
      </c>
    </row>
    <row r="243" spans="1:7" s="107" customFormat="1" ht="25.5" hidden="1" outlineLevel="1">
      <c r="A243" s="218" t="str">
        <f t="shared" si="18"/>
        <v>A.1.2.2.2.S.4</v>
      </c>
      <c r="B243" s="97" t="s">
        <v>200</v>
      </c>
      <c r="C243" s="222" t="s">
        <v>1176</v>
      </c>
      <c r="D243" s="126"/>
      <c r="E243" s="105"/>
      <c r="F243" s="106"/>
      <c r="G243" s="106">
        <f t="shared" si="17"/>
        <v>0</v>
      </c>
    </row>
    <row r="244" spans="1:7" s="107" customFormat="1" ht="15" hidden="1" outlineLevel="1">
      <c r="A244" s="218" t="str">
        <f t="shared" si="18"/>
        <v>A.1.2.2.2.S.4.1</v>
      </c>
      <c r="B244" s="97" t="s">
        <v>231</v>
      </c>
      <c r="C244" s="223" t="s">
        <v>1177</v>
      </c>
      <c r="D244" s="126" t="s">
        <v>1151</v>
      </c>
      <c r="E244" s="105">
        <v>15</v>
      </c>
      <c r="F244" s="106"/>
      <c r="G244" s="106">
        <f t="shared" si="17"/>
        <v>0</v>
      </c>
    </row>
    <row r="245" spans="1:7" s="107" customFormat="1" ht="15" hidden="1" outlineLevel="1">
      <c r="A245" s="218" t="str">
        <f t="shared" si="18"/>
        <v>A.1.2.2.2.S.4.2</v>
      </c>
      <c r="B245" s="97" t="s">
        <v>277</v>
      </c>
      <c r="C245" s="223" t="s">
        <v>1178</v>
      </c>
      <c r="D245" s="126" t="s">
        <v>1151</v>
      </c>
      <c r="E245" s="105">
        <v>10</v>
      </c>
      <c r="F245" s="106"/>
      <c r="G245" s="106">
        <f t="shared" si="17"/>
        <v>0</v>
      </c>
    </row>
    <row r="246" spans="1:7" s="107" customFormat="1" ht="38.25" hidden="1" outlineLevel="1">
      <c r="A246" s="218" t="str">
        <f t="shared" si="18"/>
        <v>A.1.2.2.2.S.5</v>
      </c>
      <c r="B246" s="97" t="s">
        <v>204</v>
      </c>
      <c r="C246" s="222" t="s">
        <v>1179</v>
      </c>
      <c r="D246" s="126" t="s">
        <v>90</v>
      </c>
      <c r="E246" s="105">
        <v>25</v>
      </c>
      <c r="F246" s="106"/>
      <c r="G246" s="106">
        <f t="shared" si="17"/>
        <v>0</v>
      </c>
    </row>
    <row r="247" spans="1:7" s="107" customFormat="1" ht="25.5" hidden="1" outlineLevel="1">
      <c r="A247" s="218" t="str">
        <f t="shared" si="18"/>
        <v>A.1.2.2.2.S.6</v>
      </c>
      <c r="B247" s="97" t="s">
        <v>205</v>
      </c>
      <c r="C247" s="222" t="s">
        <v>1180</v>
      </c>
      <c r="D247" s="126" t="s">
        <v>90</v>
      </c>
      <c r="E247" s="105">
        <v>15</v>
      </c>
      <c r="F247" s="106"/>
      <c r="G247" s="106">
        <f t="shared" si="17"/>
        <v>0</v>
      </c>
    </row>
    <row r="248" spans="1:7" s="95" customFormat="1" ht="15" collapsed="1">
      <c r="A248" s="88" t="str">
        <f>B248</f>
        <v>A.1.2.2.3</v>
      </c>
      <c r="B248" s="89" t="s">
        <v>1201</v>
      </c>
      <c r="C248" s="90" t="s">
        <v>1182</v>
      </c>
      <c r="D248" s="91"/>
      <c r="E248" s="92"/>
      <c r="F248" s="93"/>
      <c r="G248" s="94"/>
    </row>
    <row r="249" spans="1:7" s="107" customFormat="1" ht="89.25" hidden="1" outlineLevel="1">
      <c r="A249" s="218" t="str">
        <f>""&amp;$B$248&amp;"."&amp;B249&amp;""</f>
        <v>A.1.2.2.3.S.1</v>
      </c>
      <c r="B249" s="97" t="s">
        <v>197</v>
      </c>
      <c r="C249" s="120" t="s">
        <v>1183</v>
      </c>
      <c r="D249" s="140" t="s">
        <v>1084</v>
      </c>
      <c r="E249" s="105">
        <v>1</v>
      </c>
      <c r="F249" s="106"/>
      <c r="G249" s="106">
        <f aca="true" t="shared" si="19" ref="G249">E249*F249</f>
        <v>0</v>
      </c>
    </row>
    <row r="250" spans="1:7" s="107" customFormat="1" ht="25.5" hidden="1" outlineLevel="1">
      <c r="A250" s="218" t="str">
        <f aca="true" t="shared" si="20" ref="A250:A260">""&amp;$B$248&amp;"."&amp;B250&amp;""</f>
        <v>A.1.2.2.3.S.2</v>
      </c>
      <c r="B250" s="97" t="s">
        <v>198</v>
      </c>
      <c r="C250" s="120" t="s">
        <v>1184</v>
      </c>
      <c r="D250" s="140"/>
      <c r="E250" s="105"/>
      <c r="F250" s="106"/>
      <c r="G250" s="106"/>
    </row>
    <row r="251" spans="1:7" s="107" customFormat="1" ht="38.25" hidden="1" outlineLevel="1">
      <c r="A251" s="218" t="str">
        <f t="shared" si="20"/>
        <v>A.1.2.2.3.S.2.1</v>
      </c>
      <c r="B251" s="97" t="s">
        <v>219</v>
      </c>
      <c r="C251" s="198" t="s">
        <v>1185</v>
      </c>
      <c r="D251" s="140" t="s">
        <v>90</v>
      </c>
      <c r="E251" s="105">
        <v>1</v>
      </c>
      <c r="F251" s="106"/>
      <c r="G251" s="106">
        <f aca="true" t="shared" si="21" ref="G251:G260">E251*F251</f>
        <v>0</v>
      </c>
    </row>
    <row r="252" spans="1:7" s="107" customFormat="1" ht="25.5" hidden="1" outlineLevel="1">
      <c r="A252" s="218" t="str">
        <f t="shared" si="20"/>
        <v>A.1.2.2.3.S.2.2</v>
      </c>
      <c r="B252" s="97" t="s">
        <v>278</v>
      </c>
      <c r="C252" s="198" t="s">
        <v>1186</v>
      </c>
      <c r="D252" s="140" t="s">
        <v>90</v>
      </c>
      <c r="E252" s="105">
        <v>1</v>
      </c>
      <c r="F252" s="106"/>
      <c r="G252" s="106">
        <f t="shared" si="21"/>
        <v>0</v>
      </c>
    </row>
    <row r="253" spans="1:7" s="107" customFormat="1" ht="15" hidden="1" outlineLevel="1">
      <c r="A253" s="218" t="str">
        <f t="shared" si="20"/>
        <v>A.1.2.2.3.S.2.3</v>
      </c>
      <c r="B253" s="97" t="s">
        <v>378</v>
      </c>
      <c r="C253" s="198" t="s">
        <v>1187</v>
      </c>
      <c r="D253" s="140" t="s">
        <v>90</v>
      </c>
      <c r="E253" s="105">
        <v>1</v>
      </c>
      <c r="F253" s="106"/>
      <c r="G253" s="106">
        <f t="shared" si="21"/>
        <v>0</v>
      </c>
    </row>
    <row r="254" spans="1:7" s="107" customFormat="1" ht="15" hidden="1" outlineLevel="1">
      <c r="A254" s="218" t="str">
        <f t="shared" si="20"/>
        <v>A.1.2.2.3.S.2.4</v>
      </c>
      <c r="B254" s="97" t="s">
        <v>1106</v>
      </c>
      <c r="C254" s="198" t="s">
        <v>1188</v>
      </c>
      <c r="D254" s="140" t="s">
        <v>90</v>
      </c>
      <c r="E254" s="105">
        <v>1</v>
      </c>
      <c r="F254" s="106"/>
      <c r="G254" s="106">
        <f t="shared" si="21"/>
        <v>0</v>
      </c>
    </row>
    <row r="255" spans="1:7" s="107" customFormat="1" ht="15" hidden="1" outlineLevel="1">
      <c r="A255" s="218" t="str">
        <f t="shared" si="20"/>
        <v>A.1.2.2.3.S.2.5</v>
      </c>
      <c r="B255" s="97" t="s">
        <v>1107</v>
      </c>
      <c r="C255" s="198" t="s">
        <v>1189</v>
      </c>
      <c r="D255" s="140" t="s">
        <v>90</v>
      </c>
      <c r="E255" s="105">
        <v>1</v>
      </c>
      <c r="F255" s="106"/>
      <c r="G255" s="106">
        <f t="shared" si="21"/>
        <v>0</v>
      </c>
    </row>
    <row r="256" spans="1:7" s="107" customFormat="1" ht="25.5" hidden="1" outlineLevel="1">
      <c r="A256" s="218" t="str">
        <f t="shared" si="20"/>
        <v>A.1.2.2.3.S.2.6</v>
      </c>
      <c r="B256" s="97" t="s">
        <v>1109</v>
      </c>
      <c r="C256" s="198" t="s">
        <v>1190</v>
      </c>
      <c r="D256" s="140" t="s">
        <v>90</v>
      </c>
      <c r="E256" s="105">
        <v>1</v>
      </c>
      <c r="F256" s="106"/>
      <c r="G256" s="106">
        <f t="shared" si="21"/>
        <v>0</v>
      </c>
    </row>
    <row r="257" spans="1:7" s="107" customFormat="1" ht="15" hidden="1" outlineLevel="1">
      <c r="A257" s="218" t="str">
        <f t="shared" si="20"/>
        <v>A.1.2.2.3.S.2.7</v>
      </c>
      <c r="B257" s="97" t="s">
        <v>1111</v>
      </c>
      <c r="C257" s="198" t="s">
        <v>1191</v>
      </c>
      <c r="D257" s="140" t="s">
        <v>90</v>
      </c>
      <c r="E257" s="105">
        <v>1</v>
      </c>
      <c r="F257" s="106"/>
      <c r="G257" s="106">
        <f t="shared" si="21"/>
        <v>0</v>
      </c>
    </row>
    <row r="258" spans="1:7" s="107" customFormat="1" ht="15" hidden="1" outlineLevel="1">
      <c r="A258" s="218" t="str">
        <f t="shared" si="20"/>
        <v>A.1.2.2.3.S.3</v>
      </c>
      <c r="B258" s="97" t="s">
        <v>199</v>
      </c>
      <c r="C258" s="120" t="s">
        <v>1192</v>
      </c>
      <c r="D258" s="140" t="s">
        <v>90</v>
      </c>
      <c r="E258" s="105">
        <v>1</v>
      </c>
      <c r="F258" s="106"/>
      <c r="G258" s="106">
        <f t="shared" si="21"/>
        <v>0</v>
      </c>
    </row>
    <row r="259" spans="1:7" s="107" customFormat="1" ht="15" hidden="1" outlineLevel="1">
      <c r="A259" s="218" t="str">
        <f t="shared" si="20"/>
        <v>A.1.2.2.3.S.4</v>
      </c>
      <c r="B259" s="97" t="s">
        <v>200</v>
      </c>
      <c r="C259" s="120" t="s">
        <v>1193</v>
      </c>
      <c r="D259" s="140" t="s">
        <v>90</v>
      </c>
      <c r="E259" s="105">
        <v>1</v>
      </c>
      <c r="F259" s="106"/>
      <c r="G259" s="106">
        <f t="shared" si="21"/>
        <v>0</v>
      </c>
    </row>
    <row r="260" spans="1:7" s="107" customFormat="1" ht="63.75" hidden="1" outlineLevel="1">
      <c r="A260" s="218" t="str">
        <f t="shared" si="20"/>
        <v>A.1.2.2.3.S.5</v>
      </c>
      <c r="B260" s="97" t="s">
        <v>204</v>
      </c>
      <c r="C260" s="120" t="s">
        <v>1194</v>
      </c>
      <c r="D260" s="140" t="s">
        <v>1084</v>
      </c>
      <c r="E260" s="105">
        <v>1</v>
      </c>
      <c r="F260" s="106"/>
      <c r="G260" s="106">
        <f t="shared" si="21"/>
        <v>0</v>
      </c>
    </row>
    <row r="261" spans="1:7" s="207" customFormat="1" ht="15" collapsed="1">
      <c r="A261" s="269"/>
      <c r="B261" s="202"/>
      <c r="C261" s="203"/>
      <c r="D261" s="204"/>
      <c r="E261" s="205"/>
      <c r="F261" s="206"/>
      <c r="G261" s="206"/>
    </row>
    <row r="262" spans="1:7" s="107" customFormat="1" ht="15">
      <c r="A262" s="268"/>
      <c r="B262" s="208"/>
      <c r="C262" s="209"/>
      <c r="D262" s="210"/>
      <c r="E262" s="105"/>
      <c r="F262" s="211"/>
      <c r="G262"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2"/>
  <sheetViews>
    <sheetView view="pageBreakPreview" zoomScaleSheetLayoutView="100" zoomScalePageLayoutView="9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87" t="s">
        <v>475</v>
      </c>
      <c r="B2" s="288" t="s">
        <v>475</v>
      </c>
      <c r="C2" s="289" t="s">
        <v>1644</v>
      </c>
      <c r="D2" s="290"/>
      <c r="E2" s="291"/>
      <c r="F2" s="292"/>
      <c r="G2" s="293"/>
    </row>
    <row r="3" spans="1:7" s="279" customFormat="1" ht="15">
      <c r="A3" s="280" t="s">
        <v>504</v>
      </c>
      <c r="B3" s="281" t="s">
        <v>504</v>
      </c>
      <c r="C3" s="282" t="s">
        <v>1645</v>
      </c>
      <c r="D3" s="283"/>
      <c r="E3" s="284"/>
      <c r="F3" s="285"/>
      <c r="G3" s="286">
        <f>SUM(G4:G19)</f>
        <v>0</v>
      </c>
    </row>
    <row r="4" spans="1:7" s="87" customFormat="1" ht="15" collapsed="1">
      <c r="A4" s="80" t="str">
        <f aca="true" t="shared" si="0" ref="A4:A5">B4</f>
        <v>A.2.1.1.1</v>
      </c>
      <c r="B4" s="81" t="s">
        <v>632</v>
      </c>
      <c r="C4" s="82" t="s">
        <v>127</v>
      </c>
      <c r="D4" s="83"/>
      <c r="E4" s="84"/>
      <c r="F4" s="85"/>
      <c r="G4" s="86"/>
    </row>
    <row r="5" spans="1:7" s="95" customFormat="1" ht="15">
      <c r="A5" s="88" t="str">
        <f t="shared" si="0"/>
        <v>A.2.1.1.1.1</v>
      </c>
      <c r="B5" s="89" t="s">
        <v>633</v>
      </c>
      <c r="C5" s="90" t="s">
        <v>17</v>
      </c>
      <c r="D5" s="91"/>
      <c r="E5" s="92"/>
      <c r="F5" s="93"/>
      <c r="G5" s="94"/>
    </row>
    <row r="6" spans="1:7" s="102" customFormat="1" ht="15" hidden="1" outlineLevel="1">
      <c r="A6" s="96" t="str">
        <f>""&amp;$B$5&amp;"."&amp;B6&amp;""</f>
        <v>A.2.1.1.1.1.S.1</v>
      </c>
      <c r="B6" s="97" t="s">
        <v>197</v>
      </c>
      <c r="C6" s="98" t="s">
        <v>185</v>
      </c>
      <c r="D6" s="99"/>
      <c r="E6" s="100"/>
      <c r="F6" s="101"/>
      <c r="G6" s="101"/>
    </row>
    <row r="7" spans="1:7" s="107" customFormat="1" ht="89.25" hidden="1" outlineLevel="1">
      <c r="A7" s="96" t="str">
        <f>""&amp;$B$5&amp;"."&amp;B7&amp;""</f>
        <v>A.2.1.1.1.1.S.2</v>
      </c>
      <c r="B7" s="97" t="s">
        <v>198</v>
      </c>
      <c r="C7" s="103" t="s">
        <v>2036</v>
      </c>
      <c r="D7" s="104" t="s">
        <v>90</v>
      </c>
      <c r="E7" s="105">
        <v>1</v>
      </c>
      <c r="F7" s="106"/>
      <c r="G7" s="106">
        <f aca="true" t="shared" si="1" ref="G7:G9">E7*F7</f>
        <v>0</v>
      </c>
    </row>
    <row r="8" spans="1:7" s="107" customFormat="1" ht="140.25" hidden="1" outlineLevel="1">
      <c r="A8" s="96" t="str">
        <f>""&amp;$B$5&amp;"."&amp;B8&amp;""</f>
        <v>A.2.1.1.1.1.S.3</v>
      </c>
      <c r="B8" s="97" t="s">
        <v>199</v>
      </c>
      <c r="C8" s="103" t="s">
        <v>1764</v>
      </c>
      <c r="D8" s="104" t="s">
        <v>90</v>
      </c>
      <c r="E8" s="105">
        <v>1</v>
      </c>
      <c r="F8" s="106"/>
      <c r="G8" s="106">
        <f t="shared" si="1"/>
        <v>0</v>
      </c>
    </row>
    <row r="9" spans="1:7" s="107" customFormat="1" ht="102" hidden="1" outlineLevel="1">
      <c r="A9" s="96" t="str">
        <f aca="true" t="shared" si="2" ref="A9">""&amp;$B$5&amp;"."&amp;B9&amp;""</f>
        <v>A.2.1.1.1.1.S.4</v>
      </c>
      <c r="B9" s="97" t="s">
        <v>200</v>
      </c>
      <c r="C9" s="103" t="s">
        <v>1765</v>
      </c>
      <c r="D9" s="104" t="s">
        <v>90</v>
      </c>
      <c r="E9" s="105">
        <v>1</v>
      </c>
      <c r="F9" s="106"/>
      <c r="G9" s="106">
        <f t="shared" si="1"/>
        <v>0</v>
      </c>
    </row>
    <row r="10" spans="1:7" s="95" customFormat="1" ht="15" collapsed="1">
      <c r="A10" s="88" t="str">
        <f aca="true" t="shared" si="3" ref="A10">B10</f>
        <v>A.2.1.1.1.2</v>
      </c>
      <c r="B10" s="89" t="s">
        <v>634</v>
      </c>
      <c r="C10" s="164" t="s">
        <v>113</v>
      </c>
      <c r="D10" s="165"/>
      <c r="E10" s="92"/>
      <c r="F10" s="93"/>
      <c r="G10" s="94"/>
    </row>
    <row r="11" spans="1:7" s="107" customFormat="1" ht="127.5" hidden="1" outlineLevel="1">
      <c r="A11" s="96" t="str">
        <f>""&amp;$B$10&amp;"."&amp;B11&amp;""</f>
        <v>A.2.1.1.1.2.S.1</v>
      </c>
      <c r="B11" s="136" t="s">
        <v>197</v>
      </c>
      <c r="C11" s="110" t="s">
        <v>225</v>
      </c>
      <c r="D11" s="111"/>
      <c r="E11" s="130"/>
      <c r="F11" s="106"/>
      <c r="G11" s="106"/>
    </row>
    <row r="12" spans="1:7" s="107" customFormat="1" ht="15" hidden="1" outlineLevel="1">
      <c r="A12" s="96" t="str">
        <f aca="true" t="shared" si="4" ref="A12:A16">""&amp;$B$10&amp;"."&amp;B12&amp;""</f>
        <v>A.2.1.1.1.2.S.1.1</v>
      </c>
      <c r="B12" s="136" t="s">
        <v>217</v>
      </c>
      <c r="C12" s="138" t="s">
        <v>223</v>
      </c>
      <c r="D12" s="166" t="s">
        <v>22</v>
      </c>
      <c r="E12" s="167">
        <v>114</v>
      </c>
      <c r="F12" s="106"/>
      <c r="G12" s="106">
        <f aca="true" t="shared" si="5" ref="G12:G13">E12*F12</f>
        <v>0</v>
      </c>
    </row>
    <row r="13" spans="1:7" s="107" customFormat="1" ht="15" hidden="1" outlineLevel="1">
      <c r="A13" s="96" t="str">
        <f t="shared" si="4"/>
        <v>A.2.1.1.1.2.S.1.2</v>
      </c>
      <c r="B13" s="136" t="s">
        <v>218</v>
      </c>
      <c r="C13" s="138" t="s">
        <v>224</v>
      </c>
      <c r="D13" s="166" t="s">
        <v>22</v>
      </c>
      <c r="E13" s="167">
        <v>183</v>
      </c>
      <c r="F13" s="106"/>
      <c r="G13" s="106">
        <f t="shared" si="5"/>
        <v>0</v>
      </c>
    </row>
    <row r="14" spans="1:7" s="107" customFormat="1" ht="153" hidden="1" outlineLevel="1">
      <c r="A14" s="96" t="str">
        <f t="shared" si="4"/>
        <v>A.2.1.1.1.2.S.2</v>
      </c>
      <c r="B14" s="136" t="s">
        <v>198</v>
      </c>
      <c r="C14" s="141" t="s">
        <v>226</v>
      </c>
      <c r="D14" s="140"/>
      <c r="E14" s="105"/>
      <c r="F14" s="106"/>
      <c r="G14" s="106"/>
    </row>
    <row r="15" spans="1:7" s="107" customFormat="1" ht="15" hidden="1" outlineLevel="1">
      <c r="A15" s="96" t="str">
        <f t="shared" si="4"/>
        <v>A.2.1.1.1.2.S.2.1</v>
      </c>
      <c r="B15" s="136" t="s">
        <v>219</v>
      </c>
      <c r="C15" s="138" t="s">
        <v>631</v>
      </c>
      <c r="D15" s="166" t="s">
        <v>22</v>
      </c>
      <c r="E15" s="167">
        <v>197</v>
      </c>
      <c r="F15" s="106"/>
      <c r="G15" s="106">
        <f aca="true" t="shared" si="6" ref="G15:G16">E15*F15</f>
        <v>0</v>
      </c>
    </row>
    <row r="16" spans="1:7" s="107" customFormat="1" ht="76.5" hidden="1" outlineLevel="1">
      <c r="A16" s="96" t="str">
        <f t="shared" si="4"/>
        <v>A.2.1.1.1.2.S.3</v>
      </c>
      <c r="B16" s="136" t="s">
        <v>199</v>
      </c>
      <c r="C16" s="110" t="s">
        <v>635</v>
      </c>
      <c r="D16" s="111" t="s">
        <v>22</v>
      </c>
      <c r="E16" s="105">
        <v>183</v>
      </c>
      <c r="F16" s="106"/>
      <c r="G16" s="106">
        <f t="shared" si="6"/>
        <v>0</v>
      </c>
    </row>
    <row r="17" spans="1:7" s="95" customFormat="1" ht="15" collapsed="1">
      <c r="A17" s="88" t="str">
        <f aca="true" t="shared" si="7" ref="A17">B17</f>
        <v>A.2.1.1.1.3</v>
      </c>
      <c r="B17" s="89" t="s">
        <v>953</v>
      </c>
      <c r="C17" s="90" t="s">
        <v>21</v>
      </c>
      <c r="D17" s="91"/>
      <c r="E17" s="92"/>
      <c r="F17" s="93"/>
      <c r="G17" s="94"/>
    </row>
    <row r="18" spans="1:7" s="102" customFormat="1" ht="15" hidden="1" outlineLevel="1">
      <c r="A18" s="96" t="str">
        <f>""&amp;$B$17&amp;"."&amp;B18&amp;""</f>
        <v>A.2.1.1.1.3.S.1</v>
      </c>
      <c r="B18" s="136" t="s">
        <v>197</v>
      </c>
      <c r="C18" s="98" t="s">
        <v>201</v>
      </c>
      <c r="D18" s="99"/>
      <c r="E18" s="100"/>
      <c r="F18" s="101"/>
      <c r="G18" s="101"/>
    </row>
    <row r="19" spans="1:7" s="107" customFormat="1" ht="178.5" hidden="1" outlineLevel="1">
      <c r="A19" s="96" t="str">
        <f>""&amp;$B$17&amp;"."&amp;B19&amp;""</f>
        <v>A.2.1.1.1.3.S.2</v>
      </c>
      <c r="B19" s="136" t="s">
        <v>198</v>
      </c>
      <c r="C19" s="175" t="s">
        <v>1843</v>
      </c>
      <c r="D19" s="171" t="s">
        <v>91</v>
      </c>
      <c r="E19" s="105">
        <v>1</v>
      </c>
      <c r="F19" s="172"/>
      <c r="G19" s="106">
        <f aca="true" t="shared" si="8" ref="G19">E19*F19</f>
        <v>0</v>
      </c>
    </row>
    <row r="20" spans="1:7" s="428" customFormat="1" ht="89.25" hidden="1" outlineLevel="1">
      <c r="A20" s="96" t="str">
        <f>""&amp;$B$17&amp;"."&amp;B20&amp;""</f>
        <v>A.2.1.1.1.3.S.3</v>
      </c>
      <c r="B20" s="136" t="s">
        <v>199</v>
      </c>
      <c r="C20" s="430" t="s">
        <v>1844</v>
      </c>
      <c r="D20" s="171" t="s">
        <v>91</v>
      </c>
      <c r="E20" s="105">
        <v>1</v>
      </c>
      <c r="F20" s="172"/>
      <c r="G20" s="106">
        <f aca="true" t="shared" si="9" ref="G20">E20*F20</f>
        <v>0</v>
      </c>
    </row>
    <row r="21" spans="1:7" s="79" customFormat="1" ht="15" collapsed="1">
      <c r="A21" s="72" t="str">
        <f>B21</f>
        <v>A.2.1.2</v>
      </c>
      <c r="B21" s="73" t="s">
        <v>505</v>
      </c>
      <c r="C21" s="74" t="s">
        <v>1650</v>
      </c>
      <c r="D21" s="75"/>
      <c r="E21" s="76"/>
      <c r="F21" s="77"/>
      <c r="G21" s="78">
        <f>SUM(G22:G142)</f>
        <v>0</v>
      </c>
    </row>
    <row r="22" spans="1:7" s="87" customFormat="1" ht="15" collapsed="1">
      <c r="A22" s="80" t="str">
        <f aca="true" t="shared" si="10" ref="A22:A23">B22</f>
        <v>A.2.1.2.1</v>
      </c>
      <c r="B22" s="81" t="s">
        <v>636</v>
      </c>
      <c r="C22" s="82" t="s">
        <v>127</v>
      </c>
      <c r="D22" s="83"/>
      <c r="E22" s="84"/>
      <c r="F22" s="85"/>
      <c r="G22" s="86"/>
    </row>
    <row r="23" spans="1:7" s="95" customFormat="1" ht="15">
      <c r="A23" s="88" t="str">
        <f t="shared" si="10"/>
        <v>A.2.1.2.1.1</v>
      </c>
      <c r="B23" s="89" t="s">
        <v>637</v>
      </c>
      <c r="C23" s="90" t="s">
        <v>17</v>
      </c>
      <c r="D23" s="91"/>
      <c r="E23" s="92"/>
      <c r="F23" s="93"/>
      <c r="G23" s="94"/>
    </row>
    <row r="24" spans="1:7" s="102" customFormat="1" ht="15" hidden="1" outlineLevel="1">
      <c r="A24" s="96" t="str">
        <f>""&amp;$B$5&amp;"."&amp;B24&amp;""</f>
        <v>A.2.1.1.1.1.S.1</v>
      </c>
      <c r="B24" s="97" t="s">
        <v>197</v>
      </c>
      <c r="C24" s="98" t="s">
        <v>185</v>
      </c>
      <c r="D24" s="99"/>
      <c r="E24" s="100"/>
      <c r="F24" s="101"/>
      <c r="G24" s="101"/>
    </row>
    <row r="25" spans="1:7" s="107" customFormat="1" ht="89.25" hidden="1" outlineLevel="1">
      <c r="A25" s="96" t="str">
        <f>""&amp;$B$5&amp;"."&amp;B25&amp;""</f>
        <v>A.2.1.1.1.1.S.2</v>
      </c>
      <c r="B25" s="97" t="s">
        <v>198</v>
      </c>
      <c r="C25" s="103" t="s">
        <v>2036</v>
      </c>
      <c r="D25" s="104" t="s">
        <v>90</v>
      </c>
      <c r="E25" s="105">
        <v>1</v>
      </c>
      <c r="F25" s="106"/>
      <c r="G25" s="106">
        <f aca="true" t="shared" si="11" ref="G25:G36">E25*F25</f>
        <v>0</v>
      </c>
    </row>
    <row r="26" spans="1:7" s="107" customFormat="1" ht="140.25" hidden="1" outlineLevel="1">
      <c r="A26" s="96" t="str">
        <f>""&amp;$B$5&amp;"."&amp;B26&amp;""</f>
        <v>A.2.1.1.1.1.S.3</v>
      </c>
      <c r="B26" s="97" t="s">
        <v>199</v>
      </c>
      <c r="C26" s="103" t="s">
        <v>1764</v>
      </c>
      <c r="D26" s="104" t="s">
        <v>90</v>
      </c>
      <c r="E26" s="105">
        <v>1</v>
      </c>
      <c r="F26" s="106"/>
      <c r="G26" s="106">
        <f t="shared" si="11"/>
        <v>0</v>
      </c>
    </row>
    <row r="27" spans="1:7" s="107" customFormat="1" ht="102" hidden="1" outlineLevel="1">
      <c r="A27" s="96" t="str">
        <f aca="true" t="shared" si="12" ref="A27:A36">""&amp;$B$5&amp;"."&amp;B27&amp;""</f>
        <v>A.2.1.1.1.1.S.4</v>
      </c>
      <c r="B27" s="97" t="s">
        <v>200</v>
      </c>
      <c r="C27" s="103" t="s">
        <v>1765</v>
      </c>
      <c r="D27" s="104" t="s">
        <v>90</v>
      </c>
      <c r="E27" s="105">
        <v>1</v>
      </c>
      <c r="F27" s="106"/>
      <c r="G27" s="106">
        <f t="shared" si="11"/>
        <v>0</v>
      </c>
    </row>
    <row r="28" spans="1:7" s="107" customFormat="1" ht="165.75" hidden="1" outlineLevel="1">
      <c r="A28" s="96" t="str">
        <f t="shared" si="12"/>
        <v>A.2.1.1.1.1.S.5</v>
      </c>
      <c r="B28" s="97" t="s">
        <v>204</v>
      </c>
      <c r="C28" s="431" t="s">
        <v>1847</v>
      </c>
      <c r="D28" s="104" t="s">
        <v>91</v>
      </c>
      <c r="E28" s="105">
        <v>1</v>
      </c>
      <c r="F28" s="106"/>
      <c r="G28" s="106">
        <f t="shared" si="11"/>
        <v>0</v>
      </c>
    </row>
    <row r="29" spans="1:7" s="107" customFormat="1" ht="165.75" hidden="1" outlineLevel="1">
      <c r="A29" s="96" t="str">
        <f t="shared" si="12"/>
        <v>A.2.1.1.1.1.S.6</v>
      </c>
      <c r="B29" s="97" t="s">
        <v>205</v>
      </c>
      <c r="C29" s="450" t="s">
        <v>1986</v>
      </c>
      <c r="D29" s="459" t="s">
        <v>91</v>
      </c>
      <c r="E29" s="105">
        <v>1</v>
      </c>
      <c r="F29" s="106"/>
      <c r="G29" s="106">
        <f t="shared" si="11"/>
        <v>0</v>
      </c>
    </row>
    <row r="30" spans="1:7" s="107" customFormat="1" ht="76.5" hidden="1" outlineLevel="1">
      <c r="A30" s="96" t="str">
        <f t="shared" si="12"/>
        <v>A.2.1.1.1.1.S.7</v>
      </c>
      <c r="B30" s="97" t="s">
        <v>206</v>
      </c>
      <c r="C30" s="109" t="s">
        <v>1987</v>
      </c>
      <c r="D30" s="104" t="s">
        <v>91</v>
      </c>
      <c r="E30" s="105">
        <v>1</v>
      </c>
      <c r="F30" s="106"/>
      <c r="G30" s="106">
        <f t="shared" si="11"/>
        <v>0</v>
      </c>
    </row>
    <row r="31" spans="1:7" s="163" customFormat="1" ht="191.25" hidden="1" outlineLevel="1">
      <c r="A31" s="152" t="str">
        <f t="shared" si="12"/>
        <v>A.2.1.1.1.1.S.8</v>
      </c>
      <c r="B31" s="97" t="s">
        <v>207</v>
      </c>
      <c r="C31" s="183" t="s">
        <v>638</v>
      </c>
      <c r="D31" s="260"/>
      <c r="E31" s="156"/>
      <c r="F31" s="157"/>
      <c r="G31" s="157">
        <f t="shared" si="11"/>
        <v>0</v>
      </c>
    </row>
    <row r="32" spans="1:7" s="163" customFormat="1" ht="15" hidden="1" outlineLevel="1">
      <c r="A32" s="152" t="str">
        <f t="shared" si="12"/>
        <v>A.2.1.1.1.1.S.8.1.</v>
      </c>
      <c r="B32" s="224" t="s">
        <v>639</v>
      </c>
      <c r="C32" s="261" t="s">
        <v>640</v>
      </c>
      <c r="D32" s="262" t="s">
        <v>22</v>
      </c>
      <c r="E32" s="156">
        <v>280</v>
      </c>
      <c r="F32" s="157"/>
      <c r="G32" s="157">
        <f t="shared" si="11"/>
        <v>0</v>
      </c>
    </row>
    <row r="33" spans="1:7" s="163" customFormat="1" ht="89.25" hidden="1" outlineLevel="1">
      <c r="A33" s="152" t="str">
        <f t="shared" si="12"/>
        <v>A.2.1.1.1.1.S.9</v>
      </c>
      <c r="B33" s="224" t="s">
        <v>208</v>
      </c>
      <c r="C33" s="183" t="s">
        <v>641</v>
      </c>
      <c r="D33" s="260"/>
      <c r="E33" s="156"/>
      <c r="F33" s="157"/>
      <c r="G33" s="157">
        <f t="shared" si="11"/>
        <v>0</v>
      </c>
    </row>
    <row r="34" spans="1:7" s="163" customFormat="1" ht="15" hidden="1" outlineLevel="1">
      <c r="A34" s="152" t="str">
        <f t="shared" si="12"/>
        <v>A.2.1.1.1.1.S.9.1.</v>
      </c>
      <c r="B34" s="224" t="s">
        <v>642</v>
      </c>
      <c r="C34" s="261" t="s">
        <v>640</v>
      </c>
      <c r="D34" s="262" t="s">
        <v>22</v>
      </c>
      <c r="E34" s="156">
        <v>280</v>
      </c>
      <c r="F34" s="157"/>
      <c r="G34" s="157">
        <f t="shared" si="11"/>
        <v>0</v>
      </c>
    </row>
    <row r="35" spans="1:7" s="163" customFormat="1" ht="38.25" hidden="1" outlineLevel="1">
      <c r="A35" s="152" t="str">
        <f t="shared" si="12"/>
        <v>A.2.1.1.1.1.S.10</v>
      </c>
      <c r="B35" s="224" t="s">
        <v>209</v>
      </c>
      <c r="C35" s="183" t="s">
        <v>643</v>
      </c>
      <c r="D35" s="260"/>
      <c r="E35" s="156"/>
      <c r="F35" s="157"/>
      <c r="G35" s="157">
        <f t="shared" si="11"/>
        <v>0</v>
      </c>
    </row>
    <row r="36" spans="1:7" s="163" customFormat="1" ht="15" hidden="1" outlineLevel="1">
      <c r="A36" s="152" t="str">
        <f t="shared" si="12"/>
        <v>A.2.1.1.1.1.S.10.1.</v>
      </c>
      <c r="B36" s="224" t="s">
        <v>644</v>
      </c>
      <c r="C36" s="261" t="s">
        <v>640</v>
      </c>
      <c r="D36" s="262" t="s">
        <v>22</v>
      </c>
      <c r="E36" s="156">
        <v>280</v>
      </c>
      <c r="F36" s="157"/>
      <c r="G36" s="157">
        <f t="shared" si="11"/>
        <v>0</v>
      </c>
    </row>
    <row r="37" spans="1:7" s="95" customFormat="1" ht="15" collapsed="1">
      <c r="A37" s="88" t="str">
        <f aca="true" t="shared" si="13" ref="A37">B37</f>
        <v>A.2.1.2.1.2</v>
      </c>
      <c r="B37" s="89" t="s">
        <v>645</v>
      </c>
      <c r="C37" s="90" t="s">
        <v>18</v>
      </c>
      <c r="D37" s="91"/>
      <c r="E37" s="122"/>
      <c r="F37" s="123"/>
      <c r="G37" s="94"/>
    </row>
    <row r="38" spans="1:7" s="163" customFormat="1" ht="165.75" hidden="1" outlineLevel="1">
      <c r="A38" s="152" t="str">
        <f>""&amp;$A$37&amp;"."&amp;B38&amp;""</f>
        <v>A.2.1.2.1.2.S.1</v>
      </c>
      <c r="B38" s="190" t="s">
        <v>197</v>
      </c>
      <c r="C38" s="263" t="s">
        <v>646</v>
      </c>
      <c r="D38" s="255" t="s">
        <v>22</v>
      </c>
      <c r="E38" s="156">
        <v>280</v>
      </c>
      <c r="F38" s="264"/>
      <c r="G38" s="157">
        <f aca="true" t="shared" si="14" ref="G38:G39">E38*F38</f>
        <v>0</v>
      </c>
    </row>
    <row r="39" spans="1:7" s="163" customFormat="1" ht="89.25" hidden="1" outlineLevel="1">
      <c r="A39" s="152" t="str">
        <f aca="true" t="shared" si="15" ref="A39:A41">""&amp;$A$37&amp;"."&amp;B39&amp;""</f>
        <v>A.2.1.2.1.2.S.2</v>
      </c>
      <c r="B39" s="190" t="s">
        <v>198</v>
      </c>
      <c r="C39" s="263" t="s">
        <v>647</v>
      </c>
      <c r="D39" s="255" t="s">
        <v>22</v>
      </c>
      <c r="E39" s="156">
        <v>280</v>
      </c>
      <c r="F39" s="264"/>
      <c r="G39" s="157">
        <f t="shared" si="14"/>
        <v>0</v>
      </c>
    </row>
    <row r="40" spans="1:7" s="163" customFormat="1" ht="76.5" hidden="1" outlineLevel="1">
      <c r="A40" s="152" t="str">
        <f t="shared" si="15"/>
        <v>A.2.1.2.1.2.S.3</v>
      </c>
      <c r="B40" s="190" t="s">
        <v>199</v>
      </c>
      <c r="C40" s="183" t="s">
        <v>648</v>
      </c>
      <c r="D40" s="260" t="s">
        <v>649</v>
      </c>
      <c r="E40" s="156">
        <v>40</v>
      </c>
      <c r="F40" s="157"/>
      <c r="G40" s="157">
        <f>E40*F40</f>
        <v>0</v>
      </c>
    </row>
    <row r="41" spans="1:7" s="163" customFormat="1" ht="63.75" hidden="1" outlineLevel="1">
      <c r="A41" s="152" t="str">
        <f t="shared" si="15"/>
        <v>A.2.1.2.1.2.S.4</v>
      </c>
      <c r="B41" s="190" t="s">
        <v>200</v>
      </c>
      <c r="C41" s="183" t="s">
        <v>650</v>
      </c>
      <c r="D41" s="260" t="s">
        <v>649</v>
      </c>
      <c r="E41" s="156">
        <v>40</v>
      </c>
      <c r="F41" s="157"/>
      <c r="G41" s="157">
        <f aca="true" t="shared" si="16" ref="G41">E41*F41</f>
        <v>0</v>
      </c>
    </row>
    <row r="42" spans="1:7" s="95" customFormat="1" ht="15" collapsed="1">
      <c r="A42" s="88" t="str">
        <f aca="true" t="shared" si="17" ref="A42">B42</f>
        <v>A.2.1.2.1.3</v>
      </c>
      <c r="B42" s="89" t="s">
        <v>651</v>
      </c>
      <c r="C42" s="90" t="s">
        <v>19</v>
      </c>
      <c r="D42" s="91"/>
      <c r="E42" s="92"/>
      <c r="F42" s="93"/>
      <c r="G42" s="94"/>
    </row>
    <row r="43" spans="1:7" s="163" customFormat="1" ht="165.75" hidden="1" outlineLevel="1">
      <c r="A43" s="152" t="str">
        <f>""&amp;$A$42&amp;"."&amp;B43&amp;""</f>
        <v>A.2.1.2.1.3.S.1</v>
      </c>
      <c r="B43" s="190" t="s">
        <v>197</v>
      </c>
      <c r="C43" s="188" t="s">
        <v>652</v>
      </c>
      <c r="D43" s="159" t="s">
        <v>22</v>
      </c>
      <c r="E43" s="156">
        <v>280</v>
      </c>
      <c r="F43" s="157"/>
      <c r="G43" s="157">
        <f aca="true" t="shared" si="18" ref="G43:G44">E43*F43</f>
        <v>0</v>
      </c>
    </row>
    <row r="44" spans="1:7" s="163" customFormat="1" ht="127.5" hidden="1" outlineLevel="1">
      <c r="A44" s="152" t="str">
        <f>""&amp;$A$42&amp;"."&amp;B44&amp;""</f>
        <v>A.2.1.2.1.3.S.2</v>
      </c>
      <c r="B44" s="190" t="s">
        <v>198</v>
      </c>
      <c r="C44" s="188" t="s">
        <v>1863</v>
      </c>
      <c r="D44" s="159" t="s">
        <v>90</v>
      </c>
      <c r="E44" s="156">
        <v>56</v>
      </c>
      <c r="F44" s="157"/>
      <c r="G44" s="157">
        <f t="shared" si="18"/>
        <v>0</v>
      </c>
    </row>
    <row r="45" spans="1:7" s="95" customFormat="1" ht="15" collapsed="1">
      <c r="A45" s="88" t="str">
        <f aca="true" t="shared" si="19" ref="A45">B45</f>
        <v>A.2.1.2.1.4</v>
      </c>
      <c r="B45" s="89" t="s">
        <v>653</v>
      </c>
      <c r="C45" s="90" t="s">
        <v>1680</v>
      </c>
      <c r="D45" s="91"/>
      <c r="E45" s="92"/>
      <c r="F45" s="93"/>
      <c r="G45" s="94"/>
    </row>
    <row r="46" spans="1:7" s="107" customFormat="1" ht="63.75" hidden="1" outlineLevel="1">
      <c r="A46" s="96" t="str">
        <f aca="true" t="shared" si="20" ref="A46:A54">""&amp;A$45&amp;"."&amp;B46&amp;""</f>
        <v>A.2.1.2.1.4.S.1</v>
      </c>
      <c r="B46" s="464" t="s">
        <v>197</v>
      </c>
      <c r="C46" s="137" t="s">
        <v>450</v>
      </c>
      <c r="D46" s="111"/>
      <c r="E46" s="130"/>
      <c r="F46" s="106"/>
      <c r="G46" s="106"/>
    </row>
    <row r="47" spans="1:7" s="107" customFormat="1" ht="89.25" hidden="1" outlineLevel="1">
      <c r="A47" s="96" t="str">
        <f t="shared" si="20"/>
        <v>A.2.1.2.1.4.S.2</v>
      </c>
      <c r="B47" s="136" t="s">
        <v>198</v>
      </c>
      <c r="C47" s="141" t="s">
        <v>1969</v>
      </c>
      <c r="D47" s="140"/>
      <c r="E47" s="105"/>
      <c r="F47" s="106"/>
      <c r="G47" s="106"/>
    </row>
    <row r="48" spans="1:7" s="107" customFormat="1" ht="15" hidden="1" outlineLevel="1">
      <c r="A48" s="96" t="str">
        <f t="shared" si="20"/>
        <v>A.2.1.2.1.4.S.2.1</v>
      </c>
      <c r="B48" s="136" t="s">
        <v>219</v>
      </c>
      <c r="C48" s="141" t="s">
        <v>654</v>
      </c>
      <c r="D48" s="140" t="s">
        <v>22</v>
      </c>
      <c r="E48" s="105">
        <v>280</v>
      </c>
      <c r="F48" s="106"/>
      <c r="G48" s="106">
        <f aca="true" t="shared" si="21" ref="G48">E48*F48</f>
        <v>0</v>
      </c>
    </row>
    <row r="49" spans="1:7" s="107" customFormat="1" ht="102" hidden="1" outlineLevel="1">
      <c r="A49" s="96" t="str">
        <f t="shared" si="20"/>
        <v>A.2.1.2.1.4.S.3</v>
      </c>
      <c r="B49" s="136" t="s">
        <v>199</v>
      </c>
      <c r="C49" s="141" t="s">
        <v>1670</v>
      </c>
      <c r="D49" s="140"/>
      <c r="E49" s="105"/>
      <c r="F49" s="106"/>
      <c r="G49" s="106"/>
    </row>
    <row r="50" spans="1:7" s="107" customFormat="1" ht="15" hidden="1" outlineLevel="1">
      <c r="A50" s="96" t="str">
        <f t="shared" si="20"/>
        <v>A.2.1.2.1.4.S.3.1</v>
      </c>
      <c r="B50" s="136" t="s">
        <v>261</v>
      </c>
      <c r="C50" s="142" t="s">
        <v>101</v>
      </c>
      <c r="D50" s="140"/>
      <c r="E50" s="105"/>
      <c r="F50" s="106"/>
      <c r="G50" s="106"/>
    </row>
    <row r="51" spans="1:7" s="107" customFormat="1" ht="15" hidden="1" outlineLevel="1">
      <c r="A51" s="96" t="str">
        <f t="shared" si="20"/>
        <v>A.2.1.2.1.4.S.3.1.1</v>
      </c>
      <c r="B51" s="136" t="s">
        <v>336</v>
      </c>
      <c r="C51" s="196" t="s">
        <v>655</v>
      </c>
      <c r="D51" s="140"/>
      <c r="E51" s="105"/>
      <c r="F51" s="106"/>
      <c r="G51" s="106"/>
    </row>
    <row r="52" spans="1:7" s="107" customFormat="1" ht="15" hidden="1" outlineLevel="1">
      <c r="A52" s="96" t="str">
        <f t="shared" si="20"/>
        <v>A.2.1.2.1.4.S.3.1.1.1</v>
      </c>
      <c r="B52" s="136" t="s">
        <v>337</v>
      </c>
      <c r="C52" s="141" t="s">
        <v>107</v>
      </c>
      <c r="D52" s="140" t="s">
        <v>90</v>
      </c>
      <c r="E52" s="105">
        <v>14</v>
      </c>
      <c r="F52" s="106"/>
      <c r="G52" s="106">
        <f aca="true" t="shared" si="22" ref="G52:G54">E52*F52</f>
        <v>0</v>
      </c>
    </row>
    <row r="53" spans="1:7" s="107" customFormat="1" ht="15" hidden="1" outlineLevel="1">
      <c r="A53" s="96" t="str">
        <f t="shared" si="20"/>
        <v>A.2.1.2.1.4.S.3.1.1.2</v>
      </c>
      <c r="B53" s="136" t="s">
        <v>361</v>
      </c>
      <c r="C53" s="141" t="s">
        <v>108</v>
      </c>
      <c r="D53" s="140" t="s">
        <v>90</v>
      </c>
      <c r="E53" s="105">
        <v>14</v>
      </c>
      <c r="F53" s="106"/>
      <c r="G53" s="106">
        <f t="shared" si="22"/>
        <v>0</v>
      </c>
    </row>
    <row r="54" spans="1:7" s="107" customFormat="1" ht="15" hidden="1" outlineLevel="1">
      <c r="A54" s="96" t="str">
        <f t="shared" si="20"/>
        <v>A.2.1.2.1.4.S.3.1.1.3</v>
      </c>
      <c r="B54" s="136" t="s">
        <v>362</v>
      </c>
      <c r="C54" s="141" t="s">
        <v>656</v>
      </c>
      <c r="D54" s="140" t="s">
        <v>90</v>
      </c>
      <c r="E54" s="105">
        <v>14</v>
      </c>
      <c r="F54" s="106"/>
      <c r="G54" s="106">
        <f t="shared" si="22"/>
        <v>0</v>
      </c>
    </row>
    <row r="55" spans="1:7" s="95" customFormat="1" ht="15" collapsed="1">
      <c r="A55" s="88" t="str">
        <f aca="true" t="shared" si="23" ref="A55">B55</f>
        <v>A.2.1.2.1.5</v>
      </c>
      <c r="B55" s="89" t="s">
        <v>657</v>
      </c>
      <c r="C55" s="160" t="s">
        <v>111</v>
      </c>
      <c r="D55" s="161"/>
      <c r="E55" s="92"/>
      <c r="F55" s="93"/>
      <c r="G55" s="94"/>
    </row>
    <row r="56" spans="1:7" s="163" customFormat="1" ht="102" hidden="1" outlineLevel="1">
      <c r="A56" s="152" t="str">
        <f>""&amp;A$55&amp;"."&amp;B56&amp;""</f>
        <v>A.2.1.2.1.5.S.1</v>
      </c>
      <c r="B56" s="153" t="s">
        <v>197</v>
      </c>
      <c r="C56" s="192" t="s">
        <v>1864</v>
      </c>
      <c r="D56" s="255" t="s">
        <v>22</v>
      </c>
      <c r="E56" s="156">
        <v>280</v>
      </c>
      <c r="F56" s="157"/>
      <c r="G56" s="157">
        <f aca="true" t="shared" si="24" ref="G56:G58">E56*F56</f>
        <v>0</v>
      </c>
    </row>
    <row r="57" spans="1:7" s="163" customFormat="1" ht="267.75" hidden="1" outlineLevel="1">
      <c r="A57" s="152" t="str">
        <f aca="true" t="shared" si="25" ref="A57:A58">""&amp;A$55&amp;"."&amp;B57&amp;""</f>
        <v>A.2.1.2.1.5.S.2</v>
      </c>
      <c r="B57" s="153" t="s">
        <v>198</v>
      </c>
      <c r="C57" s="192" t="s">
        <v>1866</v>
      </c>
      <c r="D57" s="255" t="s">
        <v>22</v>
      </c>
      <c r="E57" s="156">
        <v>280</v>
      </c>
      <c r="F57" s="157"/>
      <c r="G57" s="157">
        <f t="shared" si="24"/>
        <v>0</v>
      </c>
    </row>
    <row r="58" spans="1:7" s="163" customFormat="1" ht="89.25" hidden="1" outlineLevel="1">
      <c r="A58" s="152" t="str">
        <f t="shared" si="25"/>
        <v>A.2.1.2.1.5.S.3</v>
      </c>
      <c r="B58" s="153" t="s">
        <v>199</v>
      </c>
      <c r="C58" s="192" t="s">
        <v>1865</v>
      </c>
      <c r="D58" s="255" t="s">
        <v>91</v>
      </c>
      <c r="E58" s="156">
        <v>1</v>
      </c>
      <c r="F58" s="157"/>
      <c r="G58" s="157">
        <f t="shared" si="24"/>
        <v>0</v>
      </c>
    </row>
    <row r="59" spans="1:7" s="95" customFormat="1" ht="15" collapsed="1">
      <c r="A59" s="88" t="str">
        <f aca="true" t="shared" si="26" ref="A59">B59</f>
        <v>A.2.1.2.1.6</v>
      </c>
      <c r="B59" s="89" t="s">
        <v>658</v>
      </c>
      <c r="C59" s="164" t="s">
        <v>113</v>
      </c>
      <c r="D59" s="165"/>
      <c r="E59" s="92"/>
      <c r="F59" s="93"/>
      <c r="G59" s="94"/>
    </row>
    <row r="60" spans="1:7" s="163" customFormat="1" ht="153" hidden="1" outlineLevel="1">
      <c r="A60" s="152" t="str">
        <f>""&amp;$B$59&amp;"."&amp;B60&amp;""</f>
        <v>A.2.1.2.1.6.S.1</v>
      </c>
      <c r="B60" s="153" t="s">
        <v>197</v>
      </c>
      <c r="C60" s="192" t="s">
        <v>659</v>
      </c>
      <c r="D60" s="194"/>
      <c r="E60" s="156"/>
      <c r="F60" s="157"/>
      <c r="G60" s="157"/>
    </row>
    <row r="61" spans="1:7" s="163" customFormat="1" ht="15" hidden="1" outlineLevel="1">
      <c r="A61" s="152" t="str">
        <f aca="true" t="shared" si="27" ref="A61:A62">""&amp;$B$59&amp;"."&amp;B61&amp;""</f>
        <v>A.2.1.2.1.6.S.1.1</v>
      </c>
      <c r="B61" s="153" t="s">
        <v>217</v>
      </c>
      <c r="C61" s="158" t="s">
        <v>660</v>
      </c>
      <c r="D61" s="265" t="s">
        <v>22</v>
      </c>
      <c r="E61" s="266">
        <v>280</v>
      </c>
      <c r="F61" s="157"/>
      <c r="G61" s="157">
        <f aca="true" t="shared" si="28" ref="G61:G62">E61*F61</f>
        <v>0</v>
      </c>
    </row>
    <row r="62" spans="1:7" s="163" customFormat="1" ht="63.75" hidden="1" outlineLevel="1">
      <c r="A62" s="152" t="str">
        <f t="shared" si="27"/>
        <v>A.2.1.2.1.6.S.2</v>
      </c>
      <c r="B62" s="153" t="s">
        <v>198</v>
      </c>
      <c r="C62" s="154" t="s">
        <v>661</v>
      </c>
      <c r="D62" s="155" t="s">
        <v>22</v>
      </c>
      <c r="E62" s="266">
        <v>280</v>
      </c>
      <c r="F62" s="157"/>
      <c r="G62" s="157">
        <f t="shared" si="28"/>
        <v>0</v>
      </c>
    </row>
    <row r="63" spans="1:7" s="95" customFormat="1" ht="15" collapsed="1">
      <c r="A63" s="88" t="str">
        <f aca="true" t="shared" si="29" ref="A63">B63</f>
        <v>A.2.1.2.1.7</v>
      </c>
      <c r="B63" s="89" t="s">
        <v>662</v>
      </c>
      <c r="C63" s="90" t="s">
        <v>21</v>
      </c>
      <c r="D63" s="91"/>
      <c r="E63" s="92"/>
      <c r="F63" s="93"/>
      <c r="G63" s="94"/>
    </row>
    <row r="64" spans="1:7" s="102" customFormat="1" ht="15" hidden="1" outlineLevel="1">
      <c r="A64" s="152" t="str">
        <f aca="true" t="shared" si="30" ref="A64:A67">""&amp;$B$17&amp;"."&amp;B64&amp;""</f>
        <v>A.2.1.1.1.3.S.1</v>
      </c>
      <c r="B64" s="153" t="s">
        <v>197</v>
      </c>
      <c r="C64" s="98" t="s">
        <v>201</v>
      </c>
      <c r="D64" s="99"/>
      <c r="E64" s="100"/>
      <c r="F64" s="101"/>
      <c r="G64" s="101"/>
    </row>
    <row r="65" spans="1:7" s="163" customFormat="1" ht="89.25" hidden="1" outlineLevel="1">
      <c r="A65" s="152" t="str">
        <f t="shared" si="30"/>
        <v>A.2.1.1.1.3.S.2</v>
      </c>
      <c r="B65" s="153" t="s">
        <v>198</v>
      </c>
      <c r="C65" s="267" t="s">
        <v>1867</v>
      </c>
      <c r="D65" s="184" t="s">
        <v>91</v>
      </c>
      <c r="E65" s="156">
        <v>1</v>
      </c>
      <c r="F65" s="185"/>
      <c r="G65" s="157">
        <f aca="true" t="shared" si="31" ref="G65:G67">E65*F65</f>
        <v>0</v>
      </c>
    </row>
    <row r="66" spans="1:7" s="163" customFormat="1" ht="89.25" hidden="1" outlineLevel="1">
      <c r="A66" s="152" t="str">
        <f t="shared" si="30"/>
        <v>A.2.1.1.1.3.S.3</v>
      </c>
      <c r="B66" s="153" t="s">
        <v>199</v>
      </c>
      <c r="C66" s="267" t="s">
        <v>1868</v>
      </c>
      <c r="D66" s="184" t="s">
        <v>90</v>
      </c>
      <c r="E66" s="156">
        <v>1</v>
      </c>
      <c r="F66" s="185"/>
      <c r="G66" s="157">
        <f t="shared" si="31"/>
        <v>0</v>
      </c>
    </row>
    <row r="67" spans="1:7" s="163" customFormat="1" ht="38.25" hidden="1" outlineLevel="1">
      <c r="A67" s="152" t="str">
        <f t="shared" si="30"/>
        <v>A.2.1.1.1.3.S.4</v>
      </c>
      <c r="B67" s="153" t="s">
        <v>200</v>
      </c>
      <c r="C67" s="267" t="s">
        <v>1869</v>
      </c>
      <c r="D67" s="184" t="s">
        <v>663</v>
      </c>
      <c r="E67" s="156">
        <v>1</v>
      </c>
      <c r="F67" s="185"/>
      <c r="G67" s="157">
        <f t="shared" si="31"/>
        <v>0</v>
      </c>
    </row>
    <row r="68" spans="1:7" s="87" customFormat="1" ht="15" collapsed="1">
      <c r="A68" s="80" t="str">
        <f aca="true" t="shared" si="32" ref="A68:A69">B68</f>
        <v>A.2.1.2.2</v>
      </c>
      <c r="B68" s="81" t="s">
        <v>664</v>
      </c>
      <c r="C68" s="82" t="s">
        <v>1364</v>
      </c>
      <c r="D68" s="186"/>
      <c r="E68" s="84"/>
      <c r="F68" s="85"/>
      <c r="G68" s="86"/>
    </row>
    <row r="69" spans="1:7" s="95" customFormat="1" ht="15">
      <c r="A69" s="88" t="str">
        <f t="shared" si="32"/>
        <v>A.2.1.2.2.1</v>
      </c>
      <c r="B69" s="89" t="s">
        <v>665</v>
      </c>
      <c r="C69" s="90" t="s">
        <v>17</v>
      </c>
      <c r="D69" s="91"/>
      <c r="E69" s="92"/>
      <c r="F69" s="93"/>
      <c r="G69" s="94"/>
    </row>
    <row r="70" spans="1:7" s="107" customFormat="1" ht="165.75" hidden="1" outlineLevel="1">
      <c r="A70" s="96" t="str">
        <f>""&amp;$B$69&amp;"."&amp;B70&amp;""</f>
        <v>A.2.1.2.2.1.S.1</v>
      </c>
      <c r="B70" s="97" t="s">
        <v>197</v>
      </c>
      <c r="C70" s="432" t="s">
        <v>1847</v>
      </c>
      <c r="D70" s="104" t="s">
        <v>91</v>
      </c>
      <c r="E70" s="105">
        <v>1</v>
      </c>
      <c r="F70" s="106"/>
      <c r="G70" s="106">
        <f aca="true" t="shared" si="33" ref="G70:G72">E70*F70</f>
        <v>0</v>
      </c>
    </row>
    <row r="71" spans="1:7" s="107" customFormat="1" ht="63.75" hidden="1" outlineLevel="1">
      <c r="A71" s="96" t="str">
        <f>""&amp;$B$69&amp;"."&amp;B71&amp;""</f>
        <v>A.2.1.2.2.1.S.2</v>
      </c>
      <c r="B71" s="97" t="s">
        <v>198</v>
      </c>
      <c r="C71" s="109" t="s">
        <v>453</v>
      </c>
      <c r="D71" s="104" t="s">
        <v>91</v>
      </c>
      <c r="E71" s="105">
        <v>1</v>
      </c>
      <c r="F71" s="106"/>
      <c r="G71" s="106">
        <f t="shared" si="33"/>
        <v>0</v>
      </c>
    </row>
    <row r="72" spans="1:7" s="107" customFormat="1" ht="76.5" hidden="1" outlineLevel="1">
      <c r="A72" s="96" t="str">
        <f>""&amp;$B$69&amp;"."&amp;B72&amp;""</f>
        <v>A.2.1.2.2.1.S.3</v>
      </c>
      <c r="B72" s="97" t="s">
        <v>199</v>
      </c>
      <c r="C72" s="148" t="s">
        <v>666</v>
      </c>
      <c r="D72" s="112" t="s">
        <v>25</v>
      </c>
      <c r="E72" s="105">
        <v>20</v>
      </c>
      <c r="F72" s="106"/>
      <c r="G72" s="106">
        <f t="shared" si="33"/>
        <v>0</v>
      </c>
    </row>
    <row r="73" spans="1:7" s="95" customFormat="1" ht="15" collapsed="1">
      <c r="A73" s="88" t="str">
        <f aca="true" t="shared" si="34" ref="A73">B73</f>
        <v>A.2.1.2.2.2</v>
      </c>
      <c r="B73" s="89" t="s">
        <v>667</v>
      </c>
      <c r="C73" s="90" t="s">
        <v>18</v>
      </c>
      <c r="D73" s="91"/>
      <c r="E73" s="92"/>
      <c r="F73" s="93"/>
      <c r="G73" s="94"/>
    </row>
    <row r="74" spans="1:7" s="107" customFormat="1" ht="63.75" hidden="1" outlineLevel="1">
      <c r="A74" s="96" t="str">
        <f aca="true" t="shared" si="35" ref="A74:A80">""&amp;$B$73&amp;"."&amp;B74&amp;""</f>
        <v>A.2.1.2.2.2.S.1</v>
      </c>
      <c r="B74" s="136" t="s">
        <v>197</v>
      </c>
      <c r="C74" s="148" t="s">
        <v>266</v>
      </c>
      <c r="D74" s="121" t="s">
        <v>24</v>
      </c>
      <c r="E74" s="105">
        <v>3</v>
      </c>
      <c r="F74" s="106"/>
      <c r="G74" s="106">
        <f aca="true" t="shared" si="36" ref="G74:G75">E74*F74</f>
        <v>0</v>
      </c>
    </row>
    <row r="75" spans="1:7" s="107" customFormat="1" ht="89.25" hidden="1" outlineLevel="1">
      <c r="A75" s="96" t="str">
        <f t="shared" si="35"/>
        <v>A.2.1.2.2.2.S.2</v>
      </c>
      <c r="B75" s="136" t="s">
        <v>198</v>
      </c>
      <c r="C75" s="127" t="s">
        <v>227</v>
      </c>
      <c r="D75" s="126" t="s">
        <v>24</v>
      </c>
      <c r="E75" s="105">
        <v>2</v>
      </c>
      <c r="F75" s="129"/>
      <c r="G75" s="106">
        <f t="shared" si="36"/>
        <v>0</v>
      </c>
    </row>
    <row r="76" spans="1:7" s="107" customFormat="1" ht="114.75" hidden="1" outlineLevel="1">
      <c r="A76" s="96" t="str">
        <f t="shared" si="35"/>
        <v>A.2.1.2.2.2.S.3</v>
      </c>
      <c r="B76" s="136" t="s">
        <v>199</v>
      </c>
      <c r="C76" s="148" t="s">
        <v>1755</v>
      </c>
      <c r="D76" s="121"/>
      <c r="E76" s="105"/>
      <c r="F76" s="106"/>
      <c r="G76" s="106"/>
    </row>
    <row r="77" spans="1:7" s="107" customFormat="1" ht="15" hidden="1" outlineLevel="1">
      <c r="A77" s="96" t="str">
        <f t="shared" si="35"/>
        <v>A.2.1.2.2.2.S.3.1</v>
      </c>
      <c r="B77" s="136" t="s">
        <v>261</v>
      </c>
      <c r="C77" s="148" t="s">
        <v>95</v>
      </c>
      <c r="D77" s="121" t="s">
        <v>25</v>
      </c>
      <c r="E77" s="105">
        <v>20</v>
      </c>
      <c r="F77" s="106"/>
      <c r="G77" s="106">
        <f aca="true" t="shared" si="37" ref="G77:G80">E77*F77</f>
        <v>0</v>
      </c>
    </row>
    <row r="78" spans="1:7" s="107" customFormat="1" ht="15" hidden="1" outlineLevel="1">
      <c r="A78" s="96" t="str">
        <f t="shared" si="35"/>
        <v>A.2.1.2.2.2.S.3.2</v>
      </c>
      <c r="B78" s="136" t="s">
        <v>262</v>
      </c>
      <c r="C78" s="148" t="s">
        <v>416</v>
      </c>
      <c r="D78" s="121" t="s">
        <v>90</v>
      </c>
      <c r="E78" s="105">
        <v>2</v>
      </c>
      <c r="F78" s="106"/>
      <c r="G78" s="106">
        <f t="shared" si="37"/>
        <v>0</v>
      </c>
    </row>
    <row r="79" spans="1:7" s="107" customFormat="1" ht="140.25" hidden="1" outlineLevel="1">
      <c r="A79" s="96" t="str">
        <f t="shared" si="35"/>
        <v>A.2.1.2.2.2.S.4</v>
      </c>
      <c r="B79" s="136" t="s">
        <v>200</v>
      </c>
      <c r="C79" s="148" t="s">
        <v>668</v>
      </c>
      <c r="D79" s="121" t="s">
        <v>24</v>
      </c>
      <c r="E79" s="105">
        <v>5</v>
      </c>
      <c r="F79" s="106"/>
      <c r="G79" s="106">
        <f t="shared" si="37"/>
        <v>0</v>
      </c>
    </row>
    <row r="80" spans="1:7" s="107" customFormat="1" ht="76.5" hidden="1" outlineLevel="1">
      <c r="A80" s="96" t="str">
        <f t="shared" si="35"/>
        <v>A.2.1.2.2.2.S.5</v>
      </c>
      <c r="B80" s="136" t="s">
        <v>204</v>
      </c>
      <c r="C80" s="148" t="s">
        <v>1643</v>
      </c>
      <c r="D80" s="121" t="s">
        <v>24</v>
      </c>
      <c r="E80" s="105">
        <v>2</v>
      </c>
      <c r="F80" s="106"/>
      <c r="G80" s="106">
        <f t="shared" si="37"/>
        <v>0</v>
      </c>
    </row>
    <row r="81" spans="1:7" s="95" customFormat="1" ht="15" collapsed="1">
      <c r="A81" s="88" t="str">
        <f aca="true" t="shared" si="38" ref="A81">B81</f>
        <v>A.2.1.2.2.3</v>
      </c>
      <c r="B81" s="89" t="s">
        <v>669</v>
      </c>
      <c r="C81" s="90" t="s">
        <v>19</v>
      </c>
      <c r="D81" s="91"/>
      <c r="E81" s="92"/>
      <c r="F81" s="93"/>
      <c r="G81" s="94"/>
    </row>
    <row r="82" spans="1:7" s="107" customFormat="1" ht="63.75" hidden="1" outlineLevel="1">
      <c r="A82" s="96" t="str">
        <f>""&amp;$B$81&amp;"."&amp;B82&amp;""</f>
        <v>A.2.1.2.2.3.S.1</v>
      </c>
      <c r="B82" s="124" t="s">
        <v>197</v>
      </c>
      <c r="C82" s="125" t="s">
        <v>1623</v>
      </c>
      <c r="D82" s="132" t="s">
        <v>90</v>
      </c>
      <c r="E82" s="105">
        <v>3</v>
      </c>
      <c r="F82" s="106"/>
      <c r="G82" s="106">
        <f aca="true" t="shared" si="39" ref="G82">E82*F82</f>
        <v>0</v>
      </c>
    </row>
    <row r="83" spans="1:7" s="107" customFormat="1" ht="114.75" hidden="1" outlineLevel="1">
      <c r="A83" s="96" t="str">
        <f aca="true" t="shared" si="40" ref="A83:A87">""&amp;$B$81&amp;"."&amp;B83&amp;""</f>
        <v>A.2.1.2.2.3.S.2</v>
      </c>
      <c r="B83" s="136" t="s">
        <v>198</v>
      </c>
      <c r="C83" s="148" t="s">
        <v>456</v>
      </c>
      <c r="D83" s="121"/>
      <c r="E83" s="105"/>
      <c r="F83" s="106"/>
      <c r="G83" s="106"/>
    </row>
    <row r="84" spans="1:7" s="107" customFormat="1" ht="15" hidden="1" outlineLevel="1">
      <c r="A84" s="96" t="str">
        <f t="shared" si="40"/>
        <v>A.2.1.2.2.3.S.2.1</v>
      </c>
      <c r="B84" s="136" t="s">
        <v>219</v>
      </c>
      <c r="C84" s="187" t="s">
        <v>289</v>
      </c>
      <c r="D84" s="140" t="s">
        <v>90</v>
      </c>
      <c r="E84" s="105">
        <v>3</v>
      </c>
      <c r="F84" s="106"/>
      <c r="G84" s="106">
        <f aca="true" t="shared" si="41" ref="G84">E84*F84</f>
        <v>0</v>
      </c>
    </row>
    <row r="85" spans="1:7" s="107" customFormat="1" ht="51" hidden="1" outlineLevel="1">
      <c r="A85" s="96" t="str">
        <f t="shared" si="40"/>
        <v>A.2.1.2.2.3.S.3</v>
      </c>
      <c r="B85" s="136" t="s">
        <v>199</v>
      </c>
      <c r="C85" s="151" t="s">
        <v>457</v>
      </c>
      <c r="D85" s="111"/>
      <c r="E85" s="105"/>
      <c r="F85" s="106"/>
      <c r="G85" s="106"/>
    </row>
    <row r="86" spans="1:7" s="107" customFormat="1" ht="15" hidden="1" outlineLevel="1">
      <c r="A86" s="96" t="str">
        <f t="shared" si="40"/>
        <v>A.2.1.2.2.3.S.3.1</v>
      </c>
      <c r="B86" s="136" t="s">
        <v>261</v>
      </c>
      <c r="C86" s="151" t="s">
        <v>670</v>
      </c>
      <c r="D86" s="111" t="s">
        <v>90</v>
      </c>
      <c r="E86" s="105">
        <v>1</v>
      </c>
      <c r="F86" s="106"/>
      <c r="G86" s="106">
        <f>E86*F86</f>
        <v>0</v>
      </c>
    </row>
    <row r="87" spans="1:7" s="163" customFormat="1" ht="114.75" hidden="1" outlineLevel="1">
      <c r="A87" s="152" t="str">
        <f t="shared" si="40"/>
        <v>A.2.1.2.2.3.S.4</v>
      </c>
      <c r="B87" s="153" t="s">
        <v>200</v>
      </c>
      <c r="C87" s="191" t="s">
        <v>1870</v>
      </c>
      <c r="D87" s="159" t="s">
        <v>91</v>
      </c>
      <c r="E87" s="156">
        <v>1</v>
      </c>
      <c r="F87" s="157"/>
      <c r="G87" s="157"/>
    </row>
    <row r="88" spans="1:7" s="95" customFormat="1" ht="15" collapsed="1">
      <c r="A88" s="88" t="str">
        <f aca="true" t="shared" si="42" ref="A88">B88</f>
        <v>A.2.1.2.2.4</v>
      </c>
      <c r="B88" s="89" t="s">
        <v>671</v>
      </c>
      <c r="C88" s="90" t="s">
        <v>96</v>
      </c>
      <c r="D88" s="91"/>
      <c r="E88" s="92"/>
      <c r="F88" s="93"/>
      <c r="G88" s="94"/>
    </row>
    <row r="89" spans="1:7" s="107" customFormat="1" ht="102" hidden="1" outlineLevel="1">
      <c r="A89" s="96" t="str">
        <f>""&amp;$B$88&amp;"."&amp;B89&amp;""</f>
        <v>A.2.1.2.2.4.S.1</v>
      </c>
      <c r="B89" s="136" t="s">
        <v>197</v>
      </c>
      <c r="C89" s="141" t="s">
        <v>1671</v>
      </c>
      <c r="D89" s="140"/>
      <c r="E89" s="105"/>
      <c r="F89" s="106"/>
      <c r="G89" s="106"/>
    </row>
    <row r="90" spans="1:7" s="107" customFormat="1" ht="15" hidden="1" outlineLevel="1">
      <c r="A90" s="96" t="str">
        <f aca="true" t="shared" si="43" ref="A90:A93">""&amp;$B$88&amp;"."&amp;B90&amp;""</f>
        <v>A.2.1.2.2.4.S.1.1</v>
      </c>
      <c r="B90" s="136" t="s">
        <v>217</v>
      </c>
      <c r="C90" s="187" t="s">
        <v>289</v>
      </c>
      <c r="D90" s="140" t="s">
        <v>90</v>
      </c>
      <c r="E90" s="105">
        <v>3</v>
      </c>
      <c r="F90" s="106"/>
      <c r="G90" s="106">
        <f aca="true" t="shared" si="44" ref="G90">E90*F90</f>
        <v>0</v>
      </c>
    </row>
    <row r="91" spans="1:7" s="107" customFormat="1" ht="51" hidden="1" outlineLevel="1">
      <c r="A91" s="96" t="str">
        <f t="shared" si="43"/>
        <v>A.2.1.2.2.4.S.2</v>
      </c>
      <c r="B91" s="136" t="s">
        <v>198</v>
      </c>
      <c r="C91" s="151" t="s">
        <v>1656</v>
      </c>
      <c r="D91" s="111"/>
      <c r="E91" s="105"/>
      <c r="F91" s="106"/>
      <c r="G91" s="106"/>
    </row>
    <row r="92" spans="1:7" s="107" customFormat="1" ht="15" hidden="1" outlineLevel="1">
      <c r="A92" s="96" t="str">
        <f t="shared" si="43"/>
        <v>A.2.1.2.2.4.S.2.1</v>
      </c>
      <c r="B92" s="136" t="s">
        <v>219</v>
      </c>
      <c r="C92" s="151" t="s">
        <v>670</v>
      </c>
      <c r="D92" s="111" t="s">
        <v>90</v>
      </c>
      <c r="E92" s="105">
        <v>1</v>
      </c>
      <c r="F92" s="106"/>
      <c r="G92" s="106">
        <f>E92*F92</f>
        <v>0</v>
      </c>
    </row>
    <row r="93" spans="1:7" s="107" customFormat="1" ht="306" hidden="1" outlineLevel="1">
      <c r="A93" s="96" t="str">
        <f t="shared" si="43"/>
        <v>A.2.1.2.2.4.S.3</v>
      </c>
      <c r="B93" s="136" t="s">
        <v>199</v>
      </c>
      <c r="C93" s="151" t="s">
        <v>429</v>
      </c>
      <c r="D93" s="111" t="s">
        <v>90</v>
      </c>
      <c r="E93" s="105">
        <v>1</v>
      </c>
      <c r="F93" s="106"/>
      <c r="G93" s="106">
        <f aca="true" t="shared" si="45" ref="G93">E93*F93</f>
        <v>0</v>
      </c>
    </row>
    <row r="94" spans="1:7" s="95" customFormat="1" ht="15" collapsed="1">
      <c r="A94" s="88" t="str">
        <f aca="true" t="shared" si="46" ref="A94">B94</f>
        <v>A.2.1.2.2.5</v>
      </c>
      <c r="B94" s="89" t="s">
        <v>672</v>
      </c>
      <c r="C94" s="90" t="s">
        <v>1680</v>
      </c>
      <c r="D94" s="91"/>
      <c r="E94" s="92"/>
      <c r="F94" s="93"/>
      <c r="G94" s="94"/>
    </row>
    <row r="95" spans="1:7" s="107" customFormat="1" ht="76.5" hidden="1" outlineLevel="1">
      <c r="A95" s="96" t="str">
        <f>""&amp;$B$94&amp;"."&amp;B95&amp;""</f>
        <v>A.2.1.2.2.5.S.1</v>
      </c>
      <c r="B95" s="136" t="s">
        <v>197</v>
      </c>
      <c r="C95" s="141" t="s">
        <v>1946</v>
      </c>
      <c r="D95" s="140"/>
      <c r="E95" s="105"/>
      <c r="F95" s="106"/>
      <c r="G95" s="106"/>
    </row>
    <row r="96" spans="1:7" s="107" customFormat="1" ht="102" hidden="1" outlineLevel="1">
      <c r="A96" s="152" t="str">
        <f aca="true" t="shared" si="47" ref="A96:A128">""&amp;$B$94&amp;"."&amp;B96&amp;""</f>
        <v>A.2.1.2.2.5.S.1.1</v>
      </c>
      <c r="B96" s="136" t="s">
        <v>217</v>
      </c>
      <c r="C96" s="192" t="s">
        <v>1948</v>
      </c>
      <c r="D96" s="140" t="s">
        <v>91</v>
      </c>
      <c r="E96" s="105">
        <v>2</v>
      </c>
      <c r="F96" s="106"/>
      <c r="G96" s="106">
        <f aca="true" t="shared" si="48" ref="G96">E96*F96</f>
        <v>0</v>
      </c>
    </row>
    <row r="97" spans="1:7" s="107" customFormat="1" ht="89.25" hidden="1" outlineLevel="1">
      <c r="A97" s="96" t="str">
        <f t="shared" si="47"/>
        <v>A.2.1.2.2.5.S.2</v>
      </c>
      <c r="B97" s="136" t="s">
        <v>198</v>
      </c>
      <c r="C97" s="141" t="s">
        <v>1664</v>
      </c>
      <c r="D97" s="140"/>
      <c r="E97" s="105"/>
      <c r="F97" s="106"/>
      <c r="G97" s="106"/>
    </row>
    <row r="98" spans="1:7" s="107" customFormat="1" ht="15" hidden="1" outlineLevel="1">
      <c r="A98" s="96" t="str">
        <f t="shared" si="47"/>
        <v>A.2.1.2.2.5.S.2.1</v>
      </c>
      <c r="B98" s="136" t="s">
        <v>219</v>
      </c>
      <c r="C98" s="195" t="s">
        <v>101</v>
      </c>
      <c r="D98" s="140"/>
      <c r="E98" s="105"/>
      <c r="F98" s="106"/>
      <c r="G98" s="106"/>
    </row>
    <row r="99" spans="1:7" s="107" customFormat="1" ht="15" hidden="1" outlineLevel="1">
      <c r="A99" s="96" t="str">
        <f t="shared" si="47"/>
        <v>A.2.1.2.2.5.S.2.1.1</v>
      </c>
      <c r="B99" s="136" t="s">
        <v>220</v>
      </c>
      <c r="C99" s="196" t="s">
        <v>173</v>
      </c>
      <c r="D99" s="140"/>
      <c r="E99" s="105"/>
      <c r="F99" s="106"/>
      <c r="G99" s="106"/>
    </row>
    <row r="100" spans="1:7" s="107" customFormat="1" ht="15" hidden="1" outlineLevel="1">
      <c r="A100" s="96" t="str">
        <f t="shared" si="47"/>
        <v>A.2.1.2.2.5.S.2.1.1.1</v>
      </c>
      <c r="B100" s="136" t="s">
        <v>357</v>
      </c>
      <c r="C100" s="141" t="s">
        <v>104</v>
      </c>
      <c r="D100" s="140" t="s">
        <v>90</v>
      </c>
      <c r="E100" s="105">
        <v>4</v>
      </c>
      <c r="F100" s="106"/>
      <c r="G100" s="106">
        <f aca="true" t="shared" si="49" ref="G100">E100*F100</f>
        <v>0</v>
      </c>
    </row>
    <row r="101" spans="1:7" s="107" customFormat="1" ht="15" hidden="1" outlineLevel="1">
      <c r="A101" s="96" t="str">
        <f t="shared" si="47"/>
        <v>A.2.1.2.2.5.S.2.1.2</v>
      </c>
      <c r="B101" s="136" t="s">
        <v>221</v>
      </c>
      <c r="C101" s="196" t="s">
        <v>673</v>
      </c>
      <c r="D101" s="140"/>
      <c r="E101" s="105"/>
      <c r="F101" s="106"/>
      <c r="G101" s="106"/>
    </row>
    <row r="102" spans="1:7" s="107" customFormat="1" ht="15" hidden="1" outlineLevel="1">
      <c r="A102" s="96" t="str">
        <f t="shared" si="47"/>
        <v>A.2.1.2.2.5.S.2.1.2.1</v>
      </c>
      <c r="B102" s="136" t="s">
        <v>359</v>
      </c>
      <c r="C102" s="141" t="s">
        <v>674</v>
      </c>
      <c r="D102" s="140" t="s">
        <v>90</v>
      </c>
      <c r="E102" s="105">
        <v>3</v>
      </c>
      <c r="F102" s="106"/>
      <c r="G102" s="106">
        <f aca="true" t="shared" si="50" ref="G102">E102*F102</f>
        <v>0</v>
      </c>
    </row>
    <row r="103" spans="1:7" s="107" customFormat="1" ht="15" hidden="1" outlineLevel="1">
      <c r="A103" s="96" t="str">
        <f t="shared" si="47"/>
        <v>A.2.1.2.2.5.S.2.1.3</v>
      </c>
      <c r="B103" s="136" t="s">
        <v>549</v>
      </c>
      <c r="C103" s="196" t="s">
        <v>675</v>
      </c>
      <c r="D103" s="140"/>
      <c r="E103" s="105"/>
      <c r="F103" s="106"/>
      <c r="G103" s="106"/>
    </row>
    <row r="104" spans="1:7" s="107" customFormat="1" ht="15" hidden="1" outlineLevel="1">
      <c r="A104" s="96" t="str">
        <f t="shared" si="47"/>
        <v>A.2.1.2.2.5.S.2.1.3.1</v>
      </c>
      <c r="B104" s="136" t="s">
        <v>551</v>
      </c>
      <c r="C104" s="141" t="s">
        <v>676</v>
      </c>
      <c r="D104" s="140" t="s">
        <v>90</v>
      </c>
      <c r="E104" s="105">
        <v>1</v>
      </c>
      <c r="F104" s="106"/>
      <c r="G104" s="106">
        <f aca="true" t="shared" si="51" ref="G104">E104*F104</f>
        <v>0</v>
      </c>
    </row>
    <row r="105" spans="1:7" s="107" customFormat="1" ht="15" hidden="1" outlineLevel="1">
      <c r="A105" s="96" t="str">
        <f t="shared" si="47"/>
        <v>A.2.1.2.2.5.S.2.1.4</v>
      </c>
      <c r="B105" s="136" t="s">
        <v>552</v>
      </c>
      <c r="C105" s="196" t="s">
        <v>677</v>
      </c>
      <c r="D105" s="140"/>
      <c r="E105" s="105"/>
      <c r="F105" s="106"/>
      <c r="G105" s="106"/>
    </row>
    <row r="106" spans="1:7" s="107" customFormat="1" ht="15" hidden="1" outlineLevel="1">
      <c r="A106" s="96" t="str">
        <f t="shared" si="47"/>
        <v>A.2.1.2.2.5.S.2.1.4.1</v>
      </c>
      <c r="B106" s="136" t="s">
        <v>554</v>
      </c>
      <c r="C106" s="141" t="s">
        <v>678</v>
      </c>
      <c r="D106" s="140" t="s">
        <v>90</v>
      </c>
      <c r="E106" s="105">
        <v>5</v>
      </c>
      <c r="F106" s="106"/>
      <c r="G106" s="106">
        <f aca="true" t="shared" si="52" ref="G106">E106*F106</f>
        <v>0</v>
      </c>
    </row>
    <row r="107" spans="1:7" s="107" customFormat="1" ht="89.25" hidden="1" outlineLevel="1">
      <c r="A107" s="96" t="str">
        <f t="shared" si="47"/>
        <v>A.2.1.2.2.5.S.3</v>
      </c>
      <c r="B107" s="136" t="s">
        <v>199</v>
      </c>
      <c r="C107" s="141" t="s">
        <v>1673</v>
      </c>
      <c r="D107" s="140"/>
      <c r="E107" s="105"/>
      <c r="F107" s="106"/>
      <c r="G107" s="106"/>
    </row>
    <row r="108" spans="1:7" s="107" customFormat="1" ht="15" hidden="1" outlineLevel="1">
      <c r="A108" s="96" t="str">
        <f t="shared" si="47"/>
        <v>A.2.1.2.2.5.S.3.1</v>
      </c>
      <c r="B108" s="136" t="s">
        <v>261</v>
      </c>
      <c r="C108" s="195" t="s">
        <v>101</v>
      </c>
      <c r="D108" s="140"/>
      <c r="E108" s="105"/>
      <c r="F108" s="106"/>
      <c r="G108" s="106"/>
    </row>
    <row r="109" spans="1:7" s="107" customFormat="1" ht="15" hidden="1" outlineLevel="1">
      <c r="A109" s="96" t="str">
        <f t="shared" si="47"/>
        <v>A.2.1.2.2.5.S.3.1.1</v>
      </c>
      <c r="B109" s="136" t="s">
        <v>336</v>
      </c>
      <c r="C109" s="196" t="s">
        <v>116</v>
      </c>
      <c r="D109" s="140"/>
      <c r="E109" s="105"/>
      <c r="F109" s="106"/>
      <c r="G109" s="106"/>
    </row>
    <row r="110" spans="1:7" s="107" customFormat="1" ht="15" hidden="1" outlineLevel="1">
      <c r="A110" s="96" t="str">
        <f t="shared" si="47"/>
        <v>A.2.1.2.2.5.S.3.1.1.1</v>
      </c>
      <c r="B110" s="136" t="s">
        <v>337</v>
      </c>
      <c r="C110" s="141" t="s">
        <v>559</v>
      </c>
      <c r="D110" s="140" t="s">
        <v>90</v>
      </c>
      <c r="E110" s="105">
        <v>7</v>
      </c>
      <c r="F110" s="106"/>
      <c r="G110" s="106">
        <f aca="true" t="shared" si="53" ref="G110:G128">E110*F110</f>
        <v>0</v>
      </c>
    </row>
    <row r="111" spans="1:7" s="107" customFormat="1" ht="15" hidden="1" outlineLevel="1">
      <c r="A111" s="96" t="str">
        <f t="shared" si="47"/>
        <v>A.2.1.2.2.5.S.3.1.1.2</v>
      </c>
      <c r="B111" s="136" t="s">
        <v>361</v>
      </c>
      <c r="C111" s="141" t="s">
        <v>679</v>
      </c>
      <c r="D111" s="140" t="s">
        <v>90</v>
      </c>
      <c r="E111" s="105">
        <v>1</v>
      </c>
      <c r="F111" s="106"/>
      <c r="G111" s="106">
        <f t="shared" si="53"/>
        <v>0</v>
      </c>
    </row>
    <row r="112" spans="1:7" s="107" customFormat="1" ht="15" hidden="1" outlineLevel="1">
      <c r="A112" s="96" t="str">
        <f t="shared" si="47"/>
        <v>A.2.1.2.2.5.S.3.1.1.3</v>
      </c>
      <c r="B112" s="136" t="s">
        <v>362</v>
      </c>
      <c r="C112" s="141" t="s">
        <v>680</v>
      </c>
      <c r="D112" s="140" t="s">
        <v>90</v>
      </c>
      <c r="E112" s="105">
        <v>1</v>
      </c>
      <c r="F112" s="106"/>
      <c r="G112" s="106">
        <f t="shared" si="53"/>
        <v>0</v>
      </c>
    </row>
    <row r="113" spans="1:7" s="107" customFormat="1" ht="15" hidden="1" outlineLevel="1">
      <c r="A113" s="96" t="str">
        <f t="shared" si="47"/>
        <v>A.2.1.2.2.5.S.3.1.1.4</v>
      </c>
      <c r="B113" s="136" t="s">
        <v>363</v>
      </c>
      <c r="C113" s="141" t="s">
        <v>674</v>
      </c>
      <c r="D113" s="140" t="s">
        <v>90</v>
      </c>
      <c r="E113" s="105">
        <v>1</v>
      </c>
      <c r="F113" s="106"/>
      <c r="G113" s="106">
        <f t="shared" si="53"/>
        <v>0</v>
      </c>
    </row>
    <row r="114" spans="1:7" s="107" customFormat="1" ht="15" hidden="1" outlineLevel="1">
      <c r="A114" s="96" t="str">
        <f t="shared" si="47"/>
        <v>A.2.1.2.2.5.S.3.1.1.5</v>
      </c>
      <c r="B114" s="136" t="s">
        <v>364</v>
      </c>
      <c r="C114" s="141" t="s">
        <v>678</v>
      </c>
      <c r="D114" s="140" t="s">
        <v>90</v>
      </c>
      <c r="E114" s="105">
        <v>1</v>
      </c>
      <c r="F114" s="106"/>
      <c r="G114" s="106">
        <f t="shared" si="53"/>
        <v>0</v>
      </c>
    </row>
    <row r="115" spans="1:7" s="107" customFormat="1" ht="15" hidden="1" outlineLevel="1">
      <c r="A115" s="96" t="str">
        <f t="shared" si="47"/>
        <v>A.2.1.2.2.5.S.3.1.2</v>
      </c>
      <c r="B115" s="136" t="s">
        <v>394</v>
      </c>
      <c r="C115" s="196" t="s">
        <v>681</v>
      </c>
      <c r="D115" s="140"/>
      <c r="E115" s="105"/>
      <c r="F115" s="106"/>
      <c r="G115" s="106">
        <f t="shared" si="53"/>
        <v>0</v>
      </c>
    </row>
    <row r="116" spans="1:7" s="107" customFormat="1" ht="15" hidden="1" outlineLevel="1">
      <c r="A116" s="96" t="str">
        <f t="shared" si="47"/>
        <v>A.2.1.2.2.5.S.3.1.2.1</v>
      </c>
      <c r="B116" s="136" t="s">
        <v>563</v>
      </c>
      <c r="C116" s="141" t="s">
        <v>682</v>
      </c>
      <c r="D116" s="140" t="s">
        <v>90</v>
      </c>
      <c r="E116" s="105">
        <v>1</v>
      </c>
      <c r="F116" s="106"/>
      <c r="G116" s="106">
        <f t="shared" si="53"/>
        <v>0</v>
      </c>
    </row>
    <row r="117" spans="1:7" s="107" customFormat="1" ht="15" hidden="1" outlineLevel="1">
      <c r="A117" s="96" t="str">
        <f t="shared" si="47"/>
        <v>A.2.1.2.2.5.S.3.1.3</v>
      </c>
      <c r="B117" s="136" t="s">
        <v>566</v>
      </c>
      <c r="C117" s="196" t="s">
        <v>683</v>
      </c>
      <c r="D117" s="140"/>
      <c r="E117" s="105"/>
      <c r="F117" s="106"/>
      <c r="G117" s="106">
        <f t="shared" si="53"/>
        <v>0</v>
      </c>
    </row>
    <row r="118" spans="1:7" s="107" customFormat="1" ht="15" hidden="1" outlineLevel="1">
      <c r="A118" s="96" t="str">
        <f t="shared" si="47"/>
        <v>A.2.1.2.2.5.S.3.1.3.1</v>
      </c>
      <c r="B118" s="136" t="s">
        <v>567</v>
      </c>
      <c r="C118" s="141" t="s">
        <v>104</v>
      </c>
      <c r="D118" s="140" t="s">
        <v>90</v>
      </c>
      <c r="E118" s="105">
        <v>6</v>
      </c>
      <c r="F118" s="106"/>
      <c r="G118" s="106">
        <f t="shared" si="53"/>
        <v>0</v>
      </c>
    </row>
    <row r="119" spans="1:7" s="107" customFormat="1" ht="15" hidden="1" outlineLevel="1">
      <c r="A119" s="96" t="str">
        <f t="shared" si="47"/>
        <v>A.2.1.2.2.5.S.3.1.4</v>
      </c>
      <c r="B119" s="136" t="s">
        <v>568</v>
      </c>
      <c r="C119" s="196" t="s">
        <v>684</v>
      </c>
      <c r="D119" s="140"/>
      <c r="E119" s="105"/>
      <c r="F119" s="106"/>
      <c r="G119" s="106">
        <f t="shared" si="53"/>
        <v>0</v>
      </c>
    </row>
    <row r="120" spans="1:7" s="107" customFormat="1" ht="15" hidden="1" outlineLevel="1">
      <c r="A120" s="96" t="str">
        <f t="shared" si="47"/>
        <v>A.2.1.2.2.5.S.3.1.4.1</v>
      </c>
      <c r="B120" s="136" t="s">
        <v>569</v>
      </c>
      <c r="C120" s="141" t="s">
        <v>104</v>
      </c>
      <c r="D120" s="140" t="s">
        <v>90</v>
      </c>
      <c r="E120" s="105">
        <v>1</v>
      </c>
      <c r="F120" s="106"/>
      <c r="G120" s="106">
        <f t="shared" si="53"/>
        <v>0</v>
      </c>
    </row>
    <row r="121" spans="1:7" s="107" customFormat="1" ht="15" hidden="1" outlineLevel="1">
      <c r="A121" s="96" t="str">
        <f t="shared" si="47"/>
        <v>A.2.1.2.2.5.S.3.1.5</v>
      </c>
      <c r="B121" s="136" t="s">
        <v>574</v>
      </c>
      <c r="C121" s="196" t="s">
        <v>685</v>
      </c>
      <c r="D121" s="140"/>
      <c r="E121" s="105"/>
      <c r="F121" s="106"/>
      <c r="G121" s="106">
        <f t="shared" si="53"/>
        <v>0</v>
      </c>
    </row>
    <row r="122" spans="1:7" s="107" customFormat="1" ht="15" hidden="1" outlineLevel="1">
      <c r="A122" s="96" t="str">
        <f t="shared" si="47"/>
        <v>A.2.1.2.2.5.S.3.1.5.1</v>
      </c>
      <c r="B122" s="136" t="s">
        <v>576</v>
      </c>
      <c r="C122" s="141" t="s">
        <v>104</v>
      </c>
      <c r="D122" s="140" t="s">
        <v>90</v>
      </c>
      <c r="E122" s="105">
        <v>1</v>
      </c>
      <c r="F122" s="106"/>
      <c r="G122" s="106">
        <f t="shared" si="53"/>
        <v>0</v>
      </c>
    </row>
    <row r="123" spans="1:7" s="107" customFormat="1" ht="15" hidden="1" outlineLevel="1">
      <c r="A123" s="96" t="str">
        <f t="shared" si="47"/>
        <v>A.2.1.2.2.5.S.3.1.6</v>
      </c>
      <c r="B123" s="136" t="s">
        <v>578</v>
      </c>
      <c r="C123" s="196" t="s">
        <v>686</v>
      </c>
      <c r="D123" s="140"/>
      <c r="E123" s="105"/>
      <c r="F123" s="106"/>
      <c r="G123" s="106">
        <f t="shared" si="53"/>
        <v>0</v>
      </c>
    </row>
    <row r="124" spans="1:7" s="107" customFormat="1" ht="15" hidden="1" outlineLevel="1">
      <c r="A124" s="96" t="str">
        <f t="shared" si="47"/>
        <v>A.2.1.2.2.5.S.3.1.6.1</v>
      </c>
      <c r="B124" s="136" t="s">
        <v>579</v>
      </c>
      <c r="C124" s="141" t="s">
        <v>104</v>
      </c>
      <c r="D124" s="140" t="s">
        <v>90</v>
      </c>
      <c r="E124" s="105">
        <v>1</v>
      </c>
      <c r="F124" s="106"/>
      <c r="G124" s="106">
        <f t="shared" si="53"/>
        <v>0</v>
      </c>
    </row>
    <row r="125" spans="1:7" s="107" customFormat="1" ht="15" hidden="1" outlineLevel="1">
      <c r="A125" s="96" t="str">
        <f t="shared" si="47"/>
        <v>A.2.1.2.2.5.S.3.1.7</v>
      </c>
      <c r="B125" s="136" t="s">
        <v>581</v>
      </c>
      <c r="C125" s="196" t="s">
        <v>687</v>
      </c>
      <c r="D125" s="140"/>
      <c r="E125" s="105"/>
      <c r="F125" s="106"/>
      <c r="G125" s="106">
        <f t="shared" si="53"/>
        <v>0</v>
      </c>
    </row>
    <row r="126" spans="1:7" s="107" customFormat="1" ht="15" hidden="1" outlineLevel="1">
      <c r="A126" s="96" t="str">
        <f t="shared" si="47"/>
        <v>A.2.1.2.2.5.S.3.1.7.1</v>
      </c>
      <c r="B126" s="136" t="s">
        <v>582</v>
      </c>
      <c r="C126" s="141" t="s">
        <v>688</v>
      </c>
      <c r="D126" s="140" t="s">
        <v>90</v>
      </c>
      <c r="E126" s="105">
        <v>1</v>
      </c>
      <c r="F126" s="106"/>
      <c r="G126" s="106">
        <f t="shared" si="53"/>
        <v>0</v>
      </c>
    </row>
    <row r="127" spans="1:7" s="107" customFormat="1" ht="15" hidden="1" outlineLevel="1">
      <c r="A127" s="96" t="str">
        <f t="shared" si="47"/>
        <v>A.2.1.2.2.5.S.3.1.8</v>
      </c>
      <c r="B127" s="136" t="s">
        <v>583</v>
      </c>
      <c r="C127" s="196" t="s">
        <v>689</v>
      </c>
      <c r="D127" s="140"/>
      <c r="E127" s="105"/>
      <c r="F127" s="106"/>
      <c r="G127" s="106">
        <f t="shared" si="53"/>
        <v>0</v>
      </c>
    </row>
    <row r="128" spans="1:7" s="107" customFormat="1" ht="15" hidden="1" outlineLevel="1">
      <c r="A128" s="96" t="str">
        <f t="shared" si="47"/>
        <v>A.2.1.2.2.5.S.3.1.8.1</v>
      </c>
      <c r="B128" s="136" t="s">
        <v>584</v>
      </c>
      <c r="C128" s="141" t="s">
        <v>688</v>
      </c>
      <c r="D128" s="140" t="s">
        <v>90</v>
      </c>
      <c r="E128" s="105">
        <v>1</v>
      </c>
      <c r="F128" s="106"/>
      <c r="G128" s="106">
        <f t="shared" si="53"/>
        <v>0</v>
      </c>
    </row>
    <row r="129" spans="1:7" s="95" customFormat="1" ht="15" collapsed="1">
      <c r="A129" s="88" t="str">
        <f aca="true" t="shared" si="54" ref="A129">B129</f>
        <v>A.2.1.2.2.6</v>
      </c>
      <c r="B129" s="89" t="s">
        <v>690</v>
      </c>
      <c r="C129" s="160" t="s">
        <v>111</v>
      </c>
      <c r="D129" s="91"/>
      <c r="E129" s="92"/>
      <c r="F129" s="93"/>
      <c r="G129" s="94"/>
    </row>
    <row r="130" spans="1:7" s="107" customFormat="1" ht="102" hidden="1" outlineLevel="1">
      <c r="A130" s="96" t="str">
        <f>""&amp;$B$129&amp;"."&amp;B130&amp;""</f>
        <v>A.2.1.2.2.6.S.1</v>
      </c>
      <c r="B130" s="136" t="s">
        <v>197</v>
      </c>
      <c r="C130" s="193" t="s">
        <v>1839</v>
      </c>
      <c r="D130" s="140"/>
      <c r="E130" s="105"/>
      <c r="F130" s="106"/>
      <c r="G130" s="106"/>
    </row>
    <row r="131" spans="1:7" s="107" customFormat="1" ht="102" hidden="1" outlineLevel="1">
      <c r="A131" s="96" t="str">
        <f aca="true" t="shared" si="55" ref="A131:A136">""&amp;$B$129&amp;"."&amp;B131&amp;""</f>
        <v>A.2.1.2.2.6.S.1.1</v>
      </c>
      <c r="B131" s="136" t="s">
        <v>217</v>
      </c>
      <c r="C131" s="192" t="s">
        <v>1948</v>
      </c>
      <c r="D131" s="140" t="s">
        <v>91</v>
      </c>
      <c r="E131" s="105">
        <v>2</v>
      </c>
      <c r="F131" s="106"/>
      <c r="G131" s="106">
        <f aca="true" t="shared" si="56" ref="G131">E131*F131</f>
        <v>0</v>
      </c>
    </row>
    <row r="132" spans="1:7" s="107" customFormat="1" ht="63.75" hidden="1" outlineLevel="1">
      <c r="A132" s="96" t="str">
        <f t="shared" si="55"/>
        <v>A.2.1.2.2.6.S.2</v>
      </c>
      <c r="B132" s="136" t="s">
        <v>198</v>
      </c>
      <c r="C132" s="141" t="s">
        <v>1828</v>
      </c>
      <c r="D132" s="140"/>
      <c r="E132" s="105"/>
      <c r="F132" s="106"/>
      <c r="G132" s="106"/>
    </row>
    <row r="133" spans="1:7" s="107" customFormat="1" ht="15" hidden="1" outlineLevel="1">
      <c r="A133" s="96" t="str">
        <f t="shared" si="55"/>
        <v>A.2.1.2.2.6.S.2.1</v>
      </c>
      <c r="B133" s="136" t="s">
        <v>219</v>
      </c>
      <c r="C133" s="110" t="s">
        <v>380</v>
      </c>
      <c r="D133" s="111" t="s">
        <v>90</v>
      </c>
      <c r="E133" s="105">
        <v>26</v>
      </c>
      <c r="F133" s="106"/>
      <c r="G133" s="106">
        <f aca="true" t="shared" si="57" ref="G133:G134">E133*F133</f>
        <v>0</v>
      </c>
    </row>
    <row r="134" spans="1:7" s="107" customFormat="1" ht="15" hidden="1" outlineLevel="1">
      <c r="A134" s="96" t="str">
        <f t="shared" si="55"/>
        <v>A.2.1.2.2.6.S.2.2</v>
      </c>
      <c r="B134" s="136" t="s">
        <v>278</v>
      </c>
      <c r="C134" s="110" t="s">
        <v>379</v>
      </c>
      <c r="D134" s="111" t="s">
        <v>90</v>
      </c>
      <c r="E134" s="105">
        <v>3</v>
      </c>
      <c r="F134" s="106"/>
      <c r="G134" s="106">
        <f t="shared" si="57"/>
        <v>0</v>
      </c>
    </row>
    <row r="135" spans="1:7" s="107" customFormat="1" ht="63.75" hidden="1" outlineLevel="1">
      <c r="A135" s="96" t="str">
        <f t="shared" si="55"/>
        <v>A.2.1.2.2.6.S.3</v>
      </c>
      <c r="B135" s="136" t="s">
        <v>199</v>
      </c>
      <c r="C135" s="229" t="s">
        <v>396</v>
      </c>
      <c r="D135" s="140"/>
      <c r="E135" s="105"/>
      <c r="F135" s="106"/>
      <c r="G135" s="106"/>
    </row>
    <row r="136" spans="1:7" s="107" customFormat="1" ht="15" hidden="1" outlineLevel="1">
      <c r="A136" s="96" t="str">
        <f t="shared" si="55"/>
        <v>A.2.1.2.2.6.S.3.1</v>
      </c>
      <c r="B136" s="136" t="s">
        <v>261</v>
      </c>
      <c r="C136" s="110" t="s">
        <v>380</v>
      </c>
      <c r="D136" s="111" t="s">
        <v>90</v>
      </c>
      <c r="E136" s="105">
        <v>8</v>
      </c>
      <c r="F136" s="106"/>
      <c r="G136" s="106">
        <f aca="true" t="shared" si="58" ref="G136:G137">E136*F136</f>
        <v>0</v>
      </c>
    </row>
    <row r="137" spans="1:7" s="107" customFormat="1" ht="306" hidden="1" outlineLevel="1">
      <c r="A137" s="96" t="str">
        <f>""&amp;$B$129&amp;"."&amp;B137&amp;""</f>
        <v>A.2.1.2.2.6.S.4</v>
      </c>
      <c r="B137" s="136" t="s">
        <v>200</v>
      </c>
      <c r="C137" s="141" t="s">
        <v>691</v>
      </c>
      <c r="D137" s="140" t="s">
        <v>91</v>
      </c>
      <c r="E137" s="105">
        <v>1</v>
      </c>
      <c r="F137" s="106"/>
      <c r="G137" s="106">
        <f t="shared" si="58"/>
        <v>0</v>
      </c>
    </row>
    <row r="138" spans="1:7" s="95" customFormat="1" ht="15" collapsed="1">
      <c r="A138" s="88" t="str">
        <f aca="true" t="shared" si="59" ref="A138">B138</f>
        <v>A.2.1.2.2.7</v>
      </c>
      <c r="B138" s="89" t="s">
        <v>692</v>
      </c>
      <c r="C138" s="90" t="s">
        <v>21</v>
      </c>
      <c r="D138" s="91"/>
      <c r="E138" s="92"/>
      <c r="F138" s="93"/>
      <c r="G138" s="94"/>
    </row>
    <row r="139" spans="1:7" s="107" customFormat="1" ht="51" hidden="1" outlineLevel="1">
      <c r="A139" s="96" t="str">
        <f>""&amp;$B$138&amp;"."&amp;B139&amp;""</f>
        <v>A.2.1.2.2.7.S.1</v>
      </c>
      <c r="B139" s="136" t="s">
        <v>197</v>
      </c>
      <c r="C139" s="141" t="s">
        <v>110</v>
      </c>
      <c r="D139" s="140" t="s">
        <v>91</v>
      </c>
      <c r="E139" s="105">
        <v>1</v>
      </c>
      <c r="F139" s="106"/>
      <c r="G139" s="106">
        <f aca="true" t="shared" si="60" ref="G139:G141">E139*F139</f>
        <v>0</v>
      </c>
    </row>
    <row r="140" spans="1:7" s="107" customFormat="1" ht="153" hidden="1" outlineLevel="1">
      <c r="A140" s="96" t="str">
        <f aca="true" t="shared" si="61" ref="A140:A141">""&amp;$B$138&amp;"."&amp;B140&amp;""</f>
        <v>A.2.1.2.2.7.S.2</v>
      </c>
      <c r="B140" s="136" t="s">
        <v>198</v>
      </c>
      <c r="C140" s="141" t="s">
        <v>176</v>
      </c>
      <c r="D140" s="140" t="s">
        <v>91</v>
      </c>
      <c r="E140" s="105">
        <v>1</v>
      </c>
      <c r="F140" s="106"/>
      <c r="G140" s="106">
        <f t="shared" si="60"/>
        <v>0</v>
      </c>
    </row>
    <row r="141" spans="1:7" s="107" customFormat="1" ht="114.75" hidden="1" outlineLevel="1">
      <c r="A141" s="96" t="str">
        <f t="shared" si="61"/>
        <v>A.2.1.2.2.7.S.3</v>
      </c>
      <c r="B141" s="136" t="s">
        <v>199</v>
      </c>
      <c r="C141" s="383" t="s">
        <v>2013</v>
      </c>
      <c r="D141" s="140" t="s">
        <v>90</v>
      </c>
      <c r="E141" s="105">
        <v>1</v>
      </c>
      <c r="F141" s="106"/>
      <c r="G141" s="106">
        <f t="shared" si="60"/>
        <v>0</v>
      </c>
    </row>
    <row r="142" spans="1:7" s="207" customFormat="1" ht="15" collapsed="1">
      <c r="A142" s="201"/>
      <c r="B142" s="202"/>
      <c r="C142" s="203"/>
      <c r="D142" s="204"/>
      <c r="E142" s="205"/>
      <c r="F142" s="206"/>
      <c r="G142" s="206"/>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7"/>
  <sheetViews>
    <sheetView view="pageBreakPreview" zoomScaleSheetLayoutView="100" workbookViewId="0" topLeftCell="A1"/>
  </sheetViews>
  <sheetFormatPr defaultColWidth="10.8515625" defaultRowHeight="15" outlineLevelRow="1"/>
  <cols>
    <col min="1" max="1" width="17.7109375" style="270"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A.2.2</v>
      </c>
      <c r="B2" s="272" t="s">
        <v>476</v>
      </c>
      <c r="C2" s="278" t="s">
        <v>1202</v>
      </c>
      <c r="D2" s="273"/>
      <c r="E2" s="274"/>
      <c r="F2" s="275"/>
      <c r="G2" s="276">
        <f>SUM(G3:G136)</f>
        <v>0</v>
      </c>
    </row>
    <row r="3" spans="1:7" s="87" customFormat="1" ht="15" collapsed="1">
      <c r="A3" s="80" t="str">
        <f>B3</f>
        <v>A.2.2.1</v>
      </c>
      <c r="B3" s="81" t="s">
        <v>506</v>
      </c>
      <c r="C3" s="82" t="s">
        <v>1350</v>
      </c>
      <c r="D3" s="83"/>
      <c r="E3" s="84"/>
      <c r="F3" s="85"/>
      <c r="G3" s="86"/>
    </row>
    <row r="4" spans="1:7" s="95" customFormat="1" ht="15">
      <c r="A4" s="88" t="str">
        <f>B4</f>
        <v>A.2.2.1.1</v>
      </c>
      <c r="B4" s="89" t="s">
        <v>1203</v>
      </c>
      <c r="C4" s="90" t="s">
        <v>996</v>
      </c>
      <c r="D4" s="91"/>
      <c r="E4" s="92"/>
      <c r="F4" s="93"/>
      <c r="G4" s="94"/>
    </row>
    <row r="5" spans="1:7" s="107" customFormat="1" ht="38.25" hidden="1" outlineLevel="1">
      <c r="A5" s="218" t="str">
        <f>""&amp;$B$4&amp;"."&amp;B5&amp;""</f>
        <v>A.2.2.1.1.S.1</v>
      </c>
      <c r="B5" s="97" t="s">
        <v>197</v>
      </c>
      <c r="C5" s="120" t="s">
        <v>1204</v>
      </c>
      <c r="D5" s="121"/>
      <c r="E5" s="105"/>
      <c r="F5" s="106"/>
      <c r="G5" s="106"/>
    </row>
    <row r="6" spans="1:7" s="107" customFormat="1" ht="63.75" hidden="1" outlineLevel="1">
      <c r="A6" s="218" t="str">
        <f>""&amp;$B$4&amp;"."&amp;B6&amp;""</f>
        <v>A.2.2.1.1.S.1.1</v>
      </c>
      <c r="B6" s="97" t="s">
        <v>217</v>
      </c>
      <c r="C6" s="120" t="s">
        <v>1205</v>
      </c>
      <c r="D6" s="121" t="s">
        <v>90</v>
      </c>
      <c r="E6" s="105">
        <v>1</v>
      </c>
      <c r="F6" s="106"/>
      <c r="G6" s="106">
        <f aca="true" t="shared" si="0" ref="G6:G73">E6*F6</f>
        <v>0</v>
      </c>
    </row>
    <row r="7" spans="1:7" s="107" customFormat="1" ht="63.75" hidden="1" outlineLevel="1">
      <c r="A7" s="218" t="str">
        <f aca="true" t="shared" si="1" ref="A7:A74">""&amp;$B$4&amp;"."&amp;B7&amp;""</f>
        <v>A.2.2.1.1.S.1.2</v>
      </c>
      <c r="B7" s="97" t="s">
        <v>218</v>
      </c>
      <c r="C7" s="120" t="s">
        <v>1206</v>
      </c>
      <c r="D7" s="121" t="s">
        <v>90</v>
      </c>
      <c r="E7" s="105">
        <v>1</v>
      </c>
      <c r="F7" s="106"/>
      <c r="G7" s="106">
        <f t="shared" si="0"/>
        <v>0</v>
      </c>
    </row>
    <row r="8" spans="1:7" s="107" customFormat="1" ht="15" hidden="1" outlineLevel="1">
      <c r="A8" s="218" t="str">
        <f t="shared" si="1"/>
        <v>A.2.2.1.1.S.1.3</v>
      </c>
      <c r="B8" s="97" t="s">
        <v>283</v>
      </c>
      <c r="C8" s="120" t="s">
        <v>1207</v>
      </c>
      <c r="D8" s="121" t="s">
        <v>90</v>
      </c>
      <c r="E8" s="105">
        <v>1</v>
      </c>
      <c r="F8" s="106"/>
      <c r="G8" s="106">
        <f t="shared" si="0"/>
        <v>0</v>
      </c>
    </row>
    <row r="9" spans="1:7" s="107" customFormat="1" ht="15" hidden="1" outlineLevel="1">
      <c r="A9" s="218" t="str">
        <f t="shared" si="1"/>
        <v>A.2.2.1.1.S.1.4</v>
      </c>
      <c r="B9" s="97" t="s">
        <v>1001</v>
      </c>
      <c r="C9" s="120" t="s">
        <v>1002</v>
      </c>
      <c r="D9" s="121" t="s">
        <v>90</v>
      </c>
      <c r="E9" s="105">
        <v>2</v>
      </c>
      <c r="F9" s="106"/>
      <c r="G9" s="106">
        <f t="shared" si="0"/>
        <v>0</v>
      </c>
    </row>
    <row r="10" spans="1:7" s="107" customFormat="1" ht="25.5" hidden="1" outlineLevel="1">
      <c r="A10" s="218" t="str">
        <f t="shared" si="1"/>
        <v>A.2.2.1.1.S.1.5</v>
      </c>
      <c r="B10" s="97" t="s">
        <v>1003</v>
      </c>
      <c r="C10" s="120" t="s">
        <v>1004</v>
      </c>
      <c r="D10" s="121" t="s">
        <v>90</v>
      </c>
      <c r="E10" s="105">
        <v>1</v>
      </c>
      <c r="F10" s="106"/>
      <c r="G10" s="106">
        <f t="shared" si="0"/>
        <v>0</v>
      </c>
    </row>
    <row r="11" spans="1:7" s="107" customFormat="1" ht="25.5" hidden="1" outlineLevel="1">
      <c r="A11" s="218" t="str">
        <f t="shared" si="1"/>
        <v>A.2.2.1.1.S.1.6</v>
      </c>
      <c r="B11" s="97" t="s">
        <v>1005</v>
      </c>
      <c r="C11" s="120" t="s">
        <v>1006</v>
      </c>
      <c r="D11" s="121" t="s">
        <v>90</v>
      </c>
      <c r="E11" s="105">
        <v>2</v>
      </c>
      <c r="F11" s="106"/>
      <c r="G11" s="106">
        <f t="shared" si="0"/>
        <v>0</v>
      </c>
    </row>
    <row r="12" spans="1:7" s="107" customFormat="1" ht="25.5" hidden="1" outlineLevel="1">
      <c r="A12" s="218" t="str">
        <f t="shared" si="1"/>
        <v>A.2.2.1.1.S.1.7</v>
      </c>
      <c r="B12" s="97" t="s">
        <v>1007</v>
      </c>
      <c r="C12" s="120" t="s">
        <v>1008</v>
      </c>
      <c r="D12" s="121" t="s">
        <v>90</v>
      </c>
      <c r="E12" s="105">
        <v>2</v>
      </c>
      <c r="F12" s="106"/>
      <c r="G12" s="106">
        <f t="shared" si="0"/>
        <v>0</v>
      </c>
    </row>
    <row r="13" spans="1:7" s="107" customFormat="1" ht="25.5" hidden="1" outlineLevel="1">
      <c r="A13" s="218" t="str">
        <f t="shared" si="1"/>
        <v>A.2.2.1.1.S.1.8</v>
      </c>
      <c r="B13" s="97" t="s">
        <v>1009</v>
      </c>
      <c r="C13" s="120" t="s">
        <v>1010</v>
      </c>
      <c r="D13" s="121" t="s">
        <v>90</v>
      </c>
      <c r="E13" s="105">
        <v>1</v>
      </c>
      <c r="F13" s="106"/>
      <c r="G13" s="106">
        <f t="shared" si="0"/>
        <v>0</v>
      </c>
    </row>
    <row r="14" spans="1:7" s="107" customFormat="1" ht="25.5" hidden="1" outlineLevel="1">
      <c r="A14" s="218" t="str">
        <f t="shared" si="1"/>
        <v>A.2.2.1.1.S.1.9</v>
      </c>
      <c r="B14" s="97" t="s">
        <v>1011</v>
      </c>
      <c r="C14" s="120" t="s">
        <v>1012</v>
      </c>
      <c r="D14" s="121" t="s">
        <v>90</v>
      </c>
      <c r="E14" s="105">
        <v>1</v>
      </c>
      <c r="F14" s="106"/>
      <c r="G14" s="106">
        <f t="shared" si="0"/>
        <v>0</v>
      </c>
    </row>
    <row r="15" spans="1:7" s="107" customFormat="1" ht="15" hidden="1" outlineLevel="1">
      <c r="A15" s="218" t="str">
        <f t="shared" si="1"/>
        <v>A.2.2.1.1.S.1.10</v>
      </c>
      <c r="B15" s="97" t="s">
        <v>1013</v>
      </c>
      <c r="C15" s="120" t="s">
        <v>1014</v>
      </c>
      <c r="D15" s="121" t="s">
        <v>90</v>
      </c>
      <c r="E15" s="105">
        <v>2</v>
      </c>
      <c r="F15" s="106"/>
      <c r="G15" s="106">
        <f t="shared" si="0"/>
        <v>0</v>
      </c>
    </row>
    <row r="16" spans="1:7" s="107" customFormat="1" ht="15" hidden="1" outlineLevel="1">
      <c r="A16" s="218" t="str">
        <f t="shared" si="1"/>
        <v>A.2.2.1.1.S.1.11</v>
      </c>
      <c r="B16" s="97" t="s">
        <v>1015</v>
      </c>
      <c r="C16" s="120" t="s">
        <v>1016</v>
      </c>
      <c r="D16" s="121" t="s">
        <v>90</v>
      </c>
      <c r="E16" s="105">
        <v>4</v>
      </c>
      <c r="F16" s="106"/>
      <c r="G16" s="106">
        <f t="shared" si="0"/>
        <v>0</v>
      </c>
    </row>
    <row r="17" spans="1:7" s="107" customFormat="1" ht="15" hidden="1" outlineLevel="1">
      <c r="A17" s="218" t="str">
        <f t="shared" si="1"/>
        <v>A.2.2.1.1.S.1.12</v>
      </c>
      <c r="B17" s="97" t="s">
        <v>1017</v>
      </c>
      <c r="C17" s="120" t="s">
        <v>1018</v>
      </c>
      <c r="D17" s="121" t="s">
        <v>90</v>
      </c>
      <c r="E17" s="105">
        <v>3</v>
      </c>
      <c r="F17" s="106"/>
      <c r="G17" s="106">
        <f t="shared" si="0"/>
        <v>0</v>
      </c>
    </row>
    <row r="18" spans="1:7" s="107" customFormat="1" ht="15" hidden="1" outlineLevel="1">
      <c r="A18" s="218" t="str">
        <f t="shared" si="1"/>
        <v>A.2.2.1.1.S.1.13</v>
      </c>
      <c r="B18" s="97" t="s">
        <v>1019</v>
      </c>
      <c r="C18" s="120" t="s">
        <v>1020</v>
      </c>
      <c r="D18" s="121" t="s">
        <v>90</v>
      </c>
      <c r="E18" s="105">
        <v>1</v>
      </c>
      <c r="F18" s="106"/>
      <c r="G18" s="106">
        <f t="shared" si="0"/>
        <v>0</v>
      </c>
    </row>
    <row r="19" spans="1:7" s="107" customFormat="1" ht="15" hidden="1" outlineLevel="1">
      <c r="A19" s="218" t="str">
        <f t="shared" si="1"/>
        <v>A.2.2.1.1.S.1.14</v>
      </c>
      <c r="B19" s="97" t="s">
        <v>1021</v>
      </c>
      <c r="C19" s="120" t="s">
        <v>1022</v>
      </c>
      <c r="D19" s="121" t="s">
        <v>90</v>
      </c>
      <c r="E19" s="105">
        <v>1</v>
      </c>
      <c r="F19" s="106"/>
      <c r="G19" s="106">
        <f t="shared" si="0"/>
        <v>0</v>
      </c>
    </row>
    <row r="20" spans="1:7" s="107" customFormat="1" ht="15" hidden="1" outlineLevel="1">
      <c r="A20" s="218" t="str">
        <f t="shared" si="1"/>
        <v>A.2.2.1.1.S.1.15</v>
      </c>
      <c r="B20" s="97" t="s">
        <v>1023</v>
      </c>
      <c r="C20" s="120" t="s">
        <v>1024</v>
      </c>
      <c r="D20" s="121" t="s">
        <v>90</v>
      </c>
      <c r="E20" s="105">
        <v>1</v>
      </c>
      <c r="F20" s="106"/>
      <c r="G20" s="106">
        <f t="shared" si="0"/>
        <v>0</v>
      </c>
    </row>
    <row r="21" spans="1:7" s="107" customFormat="1" ht="15" hidden="1" outlineLevel="1">
      <c r="A21" s="218" t="str">
        <f t="shared" si="1"/>
        <v>A.2.2.1.1.S.1.16</v>
      </c>
      <c r="B21" s="97" t="s">
        <v>1025</v>
      </c>
      <c r="C21" s="120" t="s">
        <v>1026</v>
      </c>
      <c r="D21" s="121" t="s">
        <v>90</v>
      </c>
      <c r="E21" s="105">
        <v>1</v>
      </c>
      <c r="F21" s="106"/>
      <c r="G21" s="106">
        <f t="shared" si="0"/>
        <v>0</v>
      </c>
    </row>
    <row r="22" spans="1:7" s="107" customFormat="1" ht="15" hidden="1" outlineLevel="1">
      <c r="A22" s="218" t="str">
        <f t="shared" si="1"/>
        <v>A.2.2.1.1.S.1.17</v>
      </c>
      <c r="B22" s="97" t="s">
        <v>1027</v>
      </c>
      <c r="C22" s="120" t="s">
        <v>1208</v>
      </c>
      <c r="D22" s="121" t="s">
        <v>90</v>
      </c>
      <c r="E22" s="105">
        <v>2</v>
      </c>
      <c r="F22" s="106"/>
      <c r="G22" s="106">
        <f t="shared" si="0"/>
        <v>0</v>
      </c>
    </row>
    <row r="23" spans="1:7" s="107" customFormat="1" ht="15" hidden="1" outlineLevel="1">
      <c r="A23" s="218" t="str">
        <f t="shared" si="1"/>
        <v>A.2.2.1.1.S.1.18</v>
      </c>
      <c r="B23" s="97" t="s">
        <v>1029</v>
      </c>
      <c r="C23" s="120" t="s">
        <v>1028</v>
      </c>
      <c r="D23" s="121" t="s">
        <v>90</v>
      </c>
      <c r="E23" s="105">
        <v>1</v>
      </c>
      <c r="F23" s="106"/>
      <c r="G23" s="106">
        <f t="shared" si="0"/>
        <v>0</v>
      </c>
    </row>
    <row r="24" spans="1:7" s="107" customFormat="1" ht="15" hidden="1" outlineLevel="1">
      <c r="A24" s="218" t="str">
        <f t="shared" si="1"/>
        <v>A.2.2.1.1.S.1.19</v>
      </c>
      <c r="B24" s="97" t="s">
        <v>1031</v>
      </c>
      <c r="C24" s="120" t="s">
        <v>1030</v>
      </c>
      <c r="D24" s="121" t="s">
        <v>90</v>
      </c>
      <c r="E24" s="105">
        <v>1</v>
      </c>
      <c r="F24" s="106"/>
      <c r="G24" s="106">
        <f t="shared" si="0"/>
        <v>0</v>
      </c>
    </row>
    <row r="25" spans="1:7" s="107" customFormat="1" ht="15" hidden="1" outlineLevel="1">
      <c r="A25" s="218" t="str">
        <f t="shared" si="1"/>
        <v>A.2.2.1.1.S.1.20</v>
      </c>
      <c r="B25" s="97" t="s">
        <v>1033</v>
      </c>
      <c r="C25" s="120" t="s">
        <v>1032</v>
      </c>
      <c r="D25" s="121" t="s">
        <v>90</v>
      </c>
      <c r="E25" s="105">
        <v>2</v>
      </c>
      <c r="F25" s="106"/>
      <c r="G25" s="106">
        <f t="shared" si="0"/>
        <v>0</v>
      </c>
    </row>
    <row r="26" spans="1:7" s="107" customFormat="1" ht="15" hidden="1" outlineLevel="1">
      <c r="A26" s="218" t="str">
        <f t="shared" si="1"/>
        <v>A.2.2.1.1.S.1.21</v>
      </c>
      <c r="B26" s="97" t="s">
        <v>1035</v>
      </c>
      <c r="C26" s="120" t="s">
        <v>1034</v>
      </c>
      <c r="D26" s="121" t="s">
        <v>90</v>
      </c>
      <c r="E26" s="105">
        <v>1</v>
      </c>
      <c r="F26" s="106"/>
      <c r="G26" s="106">
        <f t="shared" si="0"/>
        <v>0</v>
      </c>
    </row>
    <row r="27" spans="1:7" s="107" customFormat="1" ht="15" hidden="1" outlineLevel="1">
      <c r="A27" s="218" t="str">
        <f t="shared" si="1"/>
        <v>A.2.2.1.1.S.1.22</v>
      </c>
      <c r="B27" s="97" t="s">
        <v>1037</v>
      </c>
      <c r="C27" s="120" t="s">
        <v>1036</v>
      </c>
      <c r="D27" s="121" t="s">
        <v>90</v>
      </c>
      <c r="E27" s="105">
        <v>2</v>
      </c>
      <c r="F27" s="106"/>
      <c r="G27" s="106">
        <f t="shared" si="0"/>
        <v>0</v>
      </c>
    </row>
    <row r="28" spans="1:7" s="107" customFormat="1" ht="15" hidden="1" outlineLevel="1">
      <c r="A28" s="218" t="str">
        <f t="shared" si="1"/>
        <v>A.2.2.1.1.S.1.23</v>
      </c>
      <c r="B28" s="97" t="s">
        <v>1039</v>
      </c>
      <c r="C28" s="451" t="s">
        <v>1038</v>
      </c>
      <c r="D28" s="462" t="s">
        <v>90</v>
      </c>
      <c r="E28" s="105">
        <v>2</v>
      </c>
      <c r="F28" s="106"/>
      <c r="G28" s="106">
        <f t="shared" si="0"/>
        <v>0</v>
      </c>
    </row>
    <row r="29" spans="1:7" s="107" customFormat="1" ht="38.25" hidden="1" outlineLevel="1">
      <c r="A29" s="218" t="str">
        <f t="shared" si="1"/>
        <v>A.2.2.1.1.S.1.24</v>
      </c>
      <c r="B29" s="97" t="s">
        <v>1041</v>
      </c>
      <c r="C29" s="120" t="s">
        <v>1209</v>
      </c>
      <c r="D29" s="121" t="s">
        <v>90</v>
      </c>
      <c r="E29" s="105">
        <v>2</v>
      </c>
      <c r="F29" s="106"/>
      <c r="G29" s="106">
        <f t="shared" si="0"/>
        <v>0</v>
      </c>
    </row>
    <row r="30" spans="1:7" s="107" customFormat="1" ht="25.5" hidden="1" outlineLevel="1">
      <c r="A30" s="218" t="str">
        <f t="shared" si="1"/>
        <v>A.2.2.1.1.S.1.25</v>
      </c>
      <c r="B30" s="97" t="s">
        <v>1043</v>
      </c>
      <c r="C30" s="120" t="s">
        <v>1210</v>
      </c>
      <c r="D30" s="121" t="s">
        <v>90</v>
      </c>
      <c r="E30" s="105">
        <v>2</v>
      </c>
      <c r="F30" s="106"/>
      <c r="G30" s="106">
        <f t="shared" si="0"/>
        <v>0</v>
      </c>
    </row>
    <row r="31" spans="1:7" s="107" customFormat="1" ht="38.25" hidden="1" outlineLevel="1">
      <c r="A31" s="218" t="str">
        <f t="shared" si="1"/>
        <v>A.2.2.1.1.S.1.26</v>
      </c>
      <c r="B31" s="97" t="s">
        <v>1045</v>
      </c>
      <c r="C31" s="120" t="s">
        <v>1211</v>
      </c>
      <c r="D31" s="121" t="s">
        <v>90</v>
      </c>
      <c r="E31" s="105">
        <v>4</v>
      </c>
      <c r="F31" s="106"/>
      <c r="G31" s="106">
        <f t="shared" si="0"/>
        <v>0</v>
      </c>
    </row>
    <row r="32" spans="1:7" s="107" customFormat="1" ht="15" hidden="1" outlineLevel="1">
      <c r="A32" s="218" t="str">
        <f t="shared" si="1"/>
        <v>A.2.2.1.1.S.1.27</v>
      </c>
      <c r="B32" s="97" t="s">
        <v>1047</v>
      </c>
      <c r="C32" s="120" t="s">
        <v>1212</v>
      </c>
      <c r="D32" s="121" t="s">
        <v>90</v>
      </c>
      <c r="E32" s="105">
        <v>4</v>
      </c>
      <c r="F32" s="106"/>
      <c r="G32" s="106">
        <f t="shared" si="0"/>
        <v>0</v>
      </c>
    </row>
    <row r="33" spans="1:7" s="107" customFormat="1" ht="25.5" hidden="1" outlineLevel="1">
      <c r="A33" s="218" t="str">
        <f t="shared" si="1"/>
        <v>A.2.2.1.1.S.1.28</v>
      </c>
      <c r="B33" s="97" t="s">
        <v>1049</v>
      </c>
      <c r="C33" s="120" t="s">
        <v>1213</v>
      </c>
      <c r="D33" s="121" t="s">
        <v>90</v>
      </c>
      <c r="E33" s="105">
        <v>2</v>
      </c>
      <c r="F33" s="106"/>
      <c r="G33" s="106">
        <f t="shared" si="0"/>
        <v>0</v>
      </c>
    </row>
    <row r="34" spans="1:7" s="107" customFormat="1" ht="15" hidden="1" outlineLevel="1">
      <c r="A34" s="218" t="str">
        <f t="shared" si="1"/>
        <v>A.2.2.1.1.S.1.29</v>
      </c>
      <c r="B34" s="97" t="s">
        <v>1051</v>
      </c>
      <c r="C34" s="120" t="s">
        <v>1214</v>
      </c>
      <c r="D34" s="121" t="s">
        <v>90</v>
      </c>
      <c r="E34" s="105">
        <v>2</v>
      </c>
      <c r="F34" s="106"/>
      <c r="G34" s="106">
        <f t="shared" si="0"/>
        <v>0</v>
      </c>
    </row>
    <row r="35" spans="1:7" s="107" customFormat="1" ht="25.5" hidden="1" outlineLevel="1">
      <c r="A35" s="218" t="str">
        <f t="shared" si="1"/>
        <v>A.2.2.1.1.S.1.30</v>
      </c>
      <c r="B35" s="97" t="s">
        <v>1053</v>
      </c>
      <c r="C35" s="120" t="s">
        <v>1046</v>
      </c>
      <c r="D35" s="121" t="s">
        <v>90</v>
      </c>
      <c r="E35" s="105">
        <v>18</v>
      </c>
      <c r="F35" s="106"/>
      <c r="G35" s="106">
        <f t="shared" si="0"/>
        <v>0</v>
      </c>
    </row>
    <row r="36" spans="1:7" s="107" customFormat="1" ht="15" hidden="1" outlineLevel="1">
      <c r="A36" s="218" t="str">
        <f t="shared" si="1"/>
        <v>A.2.2.1.1.S.1.31</v>
      </c>
      <c r="B36" s="97" t="s">
        <v>1055</v>
      </c>
      <c r="C36" s="120" t="s">
        <v>1048</v>
      </c>
      <c r="D36" s="121" t="s">
        <v>90</v>
      </c>
      <c r="E36" s="105">
        <v>8</v>
      </c>
      <c r="F36" s="106"/>
      <c r="G36" s="106">
        <f t="shared" si="0"/>
        <v>0</v>
      </c>
    </row>
    <row r="37" spans="1:7" s="107" customFormat="1" ht="25.5" hidden="1" outlineLevel="1">
      <c r="A37" s="218" t="str">
        <f t="shared" si="1"/>
        <v>A.2.2.1.1.S.1.32</v>
      </c>
      <c r="B37" s="97" t="s">
        <v>1057</v>
      </c>
      <c r="C37" s="120" t="s">
        <v>1050</v>
      </c>
      <c r="D37" s="121" t="s">
        <v>90</v>
      </c>
      <c r="E37" s="105">
        <v>1</v>
      </c>
      <c r="F37" s="106"/>
      <c r="G37" s="106">
        <f t="shared" si="0"/>
        <v>0</v>
      </c>
    </row>
    <row r="38" spans="1:7" s="107" customFormat="1" ht="38.25" hidden="1" outlineLevel="1">
      <c r="A38" s="218" t="str">
        <f t="shared" si="1"/>
        <v>A.2.2.1.1.S.1.33</v>
      </c>
      <c r="B38" s="97" t="s">
        <v>1059</v>
      </c>
      <c r="C38" s="120" t="s">
        <v>1052</v>
      </c>
      <c r="D38" s="121" t="s">
        <v>90</v>
      </c>
      <c r="E38" s="105">
        <v>2</v>
      </c>
      <c r="F38" s="106"/>
      <c r="G38" s="106">
        <f t="shared" si="0"/>
        <v>0</v>
      </c>
    </row>
    <row r="39" spans="1:7" s="107" customFormat="1" ht="25.5" hidden="1" outlineLevel="1">
      <c r="A39" s="218" t="str">
        <f t="shared" si="1"/>
        <v>A.2.2.1.1.S.1.34</v>
      </c>
      <c r="B39" s="97" t="s">
        <v>1061</v>
      </c>
      <c r="C39" s="120" t="s">
        <v>1054</v>
      </c>
      <c r="D39" s="121" t="s">
        <v>90</v>
      </c>
      <c r="E39" s="105">
        <v>2</v>
      </c>
      <c r="F39" s="106"/>
      <c r="G39" s="106">
        <f t="shared" si="0"/>
        <v>0</v>
      </c>
    </row>
    <row r="40" spans="1:7" s="107" customFormat="1" ht="38.25" hidden="1" outlineLevel="1">
      <c r="A40" s="218" t="str">
        <f t="shared" si="1"/>
        <v>A.2.2.1.1.S.1.35</v>
      </c>
      <c r="B40" s="97" t="s">
        <v>1063</v>
      </c>
      <c r="C40" s="120" t="s">
        <v>1056</v>
      </c>
      <c r="D40" s="121" t="s">
        <v>90</v>
      </c>
      <c r="E40" s="105">
        <v>1</v>
      </c>
      <c r="F40" s="106"/>
      <c r="G40" s="106">
        <f t="shared" si="0"/>
        <v>0</v>
      </c>
    </row>
    <row r="41" spans="1:7" s="107" customFormat="1" ht="38.25" hidden="1" outlineLevel="1">
      <c r="A41" s="218" t="str">
        <f t="shared" si="1"/>
        <v>A.2.2.1.1.S.1.36</v>
      </c>
      <c r="B41" s="97" t="s">
        <v>1065</v>
      </c>
      <c r="C41" s="120" t="s">
        <v>1215</v>
      </c>
      <c r="D41" s="121" t="s">
        <v>90</v>
      </c>
      <c r="E41" s="105">
        <v>2</v>
      </c>
      <c r="F41" s="106"/>
      <c r="G41" s="106">
        <f t="shared" si="0"/>
        <v>0</v>
      </c>
    </row>
    <row r="42" spans="1:7" s="107" customFormat="1" ht="15" hidden="1" outlineLevel="1">
      <c r="A42" s="218" t="str">
        <f t="shared" si="1"/>
        <v>A.2.2.1.1.S.1.37</v>
      </c>
      <c r="B42" s="97" t="s">
        <v>1067</v>
      </c>
      <c r="C42" s="120" t="s">
        <v>1216</v>
      </c>
      <c r="D42" s="121" t="s">
        <v>90</v>
      </c>
      <c r="E42" s="105">
        <v>2</v>
      </c>
      <c r="F42" s="106"/>
      <c r="G42" s="106">
        <f t="shared" si="0"/>
        <v>0</v>
      </c>
    </row>
    <row r="43" spans="1:7" s="107" customFormat="1" ht="25.5" hidden="1" outlineLevel="1">
      <c r="A43" s="218" t="str">
        <f t="shared" si="1"/>
        <v>A.2.2.1.1.S.1.38</v>
      </c>
      <c r="B43" s="97" t="s">
        <v>1069</v>
      </c>
      <c r="C43" s="120" t="s">
        <v>1062</v>
      </c>
      <c r="D43" s="121" t="s">
        <v>90</v>
      </c>
      <c r="E43" s="105">
        <v>2</v>
      </c>
      <c r="F43" s="106"/>
      <c r="G43" s="106">
        <f t="shared" si="0"/>
        <v>0</v>
      </c>
    </row>
    <row r="44" spans="1:7" s="107" customFormat="1" ht="51" hidden="1" outlineLevel="1">
      <c r="A44" s="218" t="str">
        <f t="shared" si="1"/>
        <v>A.2.2.1.1.S.1.39</v>
      </c>
      <c r="B44" s="97" t="s">
        <v>1071</v>
      </c>
      <c r="C44" s="120" t="s">
        <v>1064</v>
      </c>
      <c r="D44" s="121" t="s">
        <v>90</v>
      </c>
      <c r="E44" s="105">
        <v>1</v>
      </c>
      <c r="F44" s="106"/>
      <c r="G44" s="106">
        <f t="shared" si="0"/>
        <v>0</v>
      </c>
    </row>
    <row r="45" spans="1:7" s="107" customFormat="1" ht="15" hidden="1" outlineLevel="1">
      <c r="A45" s="218" t="str">
        <f t="shared" si="1"/>
        <v>A.2.2.1.1.S.1.40</v>
      </c>
      <c r="B45" s="97" t="s">
        <v>1073</v>
      </c>
      <c r="C45" s="120" t="s">
        <v>1066</v>
      </c>
      <c r="D45" s="121" t="s">
        <v>90</v>
      </c>
      <c r="E45" s="105">
        <v>1</v>
      </c>
      <c r="F45" s="106"/>
      <c r="G45" s="106">
        <f t="shared" si="0"/>
        <v>0</v>
      </c>
    </row>
    <row r="46" spans="1:7" s="107" customFormat="1" ht="15" hidden="1" outlineLevel="1">
      <c r="A46" s="218" t="str">
        <f t="shared" si="1"/>
        <v>A.2.2.1.1.S.1.41</v>
      </c>
      <c r="B46" s="97" t="s">
        <v>1075</v>
      </c>
      <c r="C46" s="120" t="s">
        <v>1068</v>
      </c>
      <c r="D46" s="121" t="s">
        <v>90</v>
      </c>
      <c r="E46" s="105">
        <v>1</v>
      </c>
      <c r="F46" s="106"/>
      <c r="G46" s="106">
        <f t="shared" si="0"/>
        <v>0</v>
      </c>
    </row>
    <row r="47" spans="1:7" s="107" customFormat="1" ht="15" hidden="1" outlineLevel="1">
      <c r="A47" s="218" t="str">
        <f t="shared" si="1"/>
        <v>A.2.2.1.1.S.1.42</v>
      </c>
      <c r="B47" s="97" t="s">
        <v>1077</v>
      </c>
      <c r="C47" s="120" t="s">
        <v>1070</v>
      </c>
      <c r="D47" s="121" t="s">
        <v>90</v>
      </c>
      <c r="E47" s="105">
        <v>2</v>
      </c>
      <c r="F47" s="106"/>
      <c r="G47" s="106">
        <f t="shared" si="0"/>
        <v>0</v>
      </c>
    </row>
    <row r="48" spans="1:7" s="107" customFormat="1" ht="15" hidden="1" outlineLevel="1">
      <c r="A48" s="218" t="str">
        <f t="shared" si="1"/>
        <v>A.2.2.1.1.S.1.43</v>
      </c>
      <c r="B48" s="97" t="s">
        <v>1079</v>
      </c>
      <c r="C48" s="120" t="s">
        <v>1072</v>
      </c>
      <c r="D48" s="121" t="s">
        <v>90</v>
      </c>
      <c r="E48" s="105">
        <v>8</v>
      </c>
      <c r="F48" s="106"/>
      <c r="G48" s="106">
        <f t="shared" si="0"/>
        <v>0</v>
      </c>
    </row>
    <row r="49" spans="1:7" s="107" customFormat="1" ht="15" hidden="1" outlineLevel="1">
      <c r="A49" s="218" t="str">
        <f t="shared" si="1"/>
        <v>A.2.2.1.1.S.1.44</v>
      </c>
      <c r="B49" s="97" t="s">
        <v>1081</v>
      </c>
      <c r="C49" s="120" t="s">
        <v>1074</v>
      </c>
      <c r="D49" s="121" t="s">
        <v>90</v>
      </c>
      <c r="E49" s="105">
        <v>1</v>
      </c>
      <c r="F49" s="106"/>
      <c r="G49" s="106">
        <f t="shared" si="0"/>
        <v>0</v>
      </c>
    </row>
    <row r="50" spans="1:7" s="107" customFormat="1" ht="15" hidden="1" outlineLevel="1">
      <c r="A50" s="218" t="str">
        <f t="shared" si="1"/>
        <v>A.2.2.1.1.S.1.45</v>
      </c>
      <c r="B50" s="97" t="s">
        <v>1083</v>
      </c>
      <c r="C50" s="120" t="s">
        <v>1076</v>
      </c>
      <c r="D50" s="121" t="s">
        <v>90</v>
      </c>
      <c r="E50" s="105">
        <v>1</v>
      </c>
      <c r="F50" s="106"/>
      <c r="G50" s="106">
        <f t="shared" si="0"/>
        <v>0</v>
      </c>
    </row>
    <row r="51" spans="1:7" s="107" customFormat="1" ht="25.5" hidden="1" outlineLevel="1">
      <c r="A51" s="218" t="str">
        <f t="shared" si="1"/>
        <v>A.2.2.1.1.S.1.46</v>
      </c>
      <c r="B51" s="97" t="s">
        <v>1085</v>
      </c>
      <c r="C51" s="120" t="s">
        <v>1078</v>
      </c>
      <c r="D51" s="121" t="s">
        <v>90</v>
      </c>
      <c r="E51" s="105">
        <v>1</v>
      </c>
      <c r="F51" s="106"/>
      <c r="G51" s="106">
        <f t="shared" si="0"/>
        <v>0</v>
      </c>
    </row>
    <row r="52" spans="1:7" s="107" customFormat="1" ht="15" hidden="1" outlineLevel="1">
      <c r="A52" s="218" t="str">
        <f t="shared" si="1"/>
        <v>A.2.2.1.1.S.1.47</v>
      </c>
      <c r="B52" s="97" t="s">
        <v>1087</v>
      </c>
      <c r="C52" s="120" t="s">
        <v>1080</v>
      </c>
      <c r="D52" s="121" t="s">
        <v>90</v>
      </c>
      <c r="E52" s="105">
        <v>6</v>
      </c>
      <c r="F52" s="106"/>
      <c r="G52" s="106">
        <f t="shared" si="0"/>
        <v>0</v>
      </c>
    </row>
    <row r="53" spans="1:7" s="107" customFormat="1" ht="15" hidden="1" outlineLevel="1">
      <c r="A53" s="218" t="str">
        <f t="shared" si="1"/>
        <v>A.2.2.1.1.S.1.48</v>
      </c>
      <c r="B53" s="97" t="s">
        <v>1089</v>
      </c>
      <c r="C53" s="120" t="s">
        <v>1082</v>
      </c>
      <c r="D53" s="121" t="s">
        <v>90</v>
      </c>
      <c r="E53" s="105">
        <v>6</v>
      </c>
      <c r="F53" s="106"/>
      <c r="G53" s="106">
        <f t="shared" si="0"/>
        <v>0</v>
      </c>
    </row>
    <row r="54" spans="1:7" s="107" customFormat="1" ht="27.75" hidden="1" outlineLevel="1">
      <c r="A54" s="218" t="str">
        <f t="shared" si="1"/>
        <v>A.2.2.1.1.S.1.49</v>
      </c>
      <c r="B54" s="97" t="s">
        <v>1091</v>
      </c>
      <c r="C54" s="120" t="s">
        <v>1231</v>
      </c>
      <c r="D54" s="121" t="s">
        <v>1084</v>
      </c>
      <c r="E54" s="105">
        <v>1</v>
      </c>
      <c r="F54" s="106"/>
      <c r="G54" s="106">
        <f t="shared" si="0"/>
        <v>0</v>
      </c>
    </row>
    <row r="55" spans="1:7" s="107" customFormat="1" ht="25.5" hidden="1" outlineLevel="1">
      <c r="A55" s="218" t="str">
        <f t="shared" si="1"/>
        <v>A.2.2.1.1.S.1.50</v>
      </c>
      <c r="B55" s="97" t="s">
        <v>1093</v>
      </c>
      <c r="C55" s="120" t="s">
        <v>1086</v>
      </c>
      <c r="D55" s="121" t="s">
        <v>90</v>
      </c>
      <c r="E55" s="105">
        <v>2</v>
      </c>
      <c r="F55" s="106"/>
      <c r="G55" s="106">
        <f t="shared" si="0"/>
        <v>0</v>
      </c>
    </row>
    <row r="56" spans="1:7" s="107" customFormat="1" ht="15" hidden="1" outlineLevel="1">
      <c r="A56" s="218" t="str">
        <f t="shared" si="1"/>
        <v>A.2.2.1.1.S.1.51</v>
      </c>
      <c r="B56" s="97" t="s">
        <v>1095</v>
      </c>
      <c r="C56" s="120" t="s">
        <v>1088</v>
      </c>
      <c r="D56" s="121" t="s">
        <v>90</v>
      </c>
      <c r="E56" s="105">
        <v>1</v>
      </c>
      <c r="F56" s="106"/>
      <c r="G56" s="106">
        <f t="shared" si="0"/>
        <v>0</v>
      </c>
    </row>
    <row r="57" spans="1:7" s="107" customFormat="1" ht="25.5" hidden="1" outlineLevel="1">
      <c r="A57" s="218" t="str">
        <f t="shared" si="1"/>
        <v>A.2.2.1.1.S.1.52</v>
      </c>
      <c r="B57" s="97" t="s">
        <v>1097</v>
      </c>
      <c r="C57" s="120" t="s">
        <v>1090</v>
      </c>
      <c r="D57" s="121" t="s">
        <v>90</v>
      </c>
      <c r="E57" s="105">
        <v>1</v>
      </c>
      <c r="F57" s="106"/>
      <c r="G57" s="106">
        <f t="shared" si="0"/>
        <v>0</v>
      </c>
    </row>
    <row r="58" spans="1:7" s="107" customFormat="1" ht="15" hidden="1" outlineLevel="1">
      <c r="A58" s="218" t="str">
        <f t="shared" si="1"/>
        <v>A.2.2.1.1.S.1.53</v>
      </c>
      <c r="B58" s="97" t="s">
        <v>1099</v>
      </c>
      <c r="C58" s="120" t="s">
        <v>1092</v>
      </c>
      <c r="D58" s="121" t="s">
        <v>90</v>
      </c>
      <c r="E58" s="105">
        <v>1</v>
      </c>
      <c r="F58" s="106"/>
      <c r="G58" s="106">
        <f t="shared" si="0"/>
        <v>0</v>
      </c>
    </row>
    <row r="59" spans="1:7" s="107" customFormat="1" ht="15" hidden="1" outlineLevel="1">
      <c r="A59" s="218" t="str">
        <f t="shared" si="1"/>
        <v>A.2.2.1.1.S.1.54</v>
      </c>
      <c r="B59" s="97" t="s">
        <v>1101</v>
      </c>
      <c r="C59" s="120" t="s">
        <v>1094</v>
      </c>
      <c r="D59" s="121" t="s">
        <v>90</v>
      </c>
      <c r="E59" s="105">
        <v>1</v>
      </c>
      <c r="F59" s="106"/>
      <c r="G59" s="106">
        <f t="shared" si="0"/>
        <v>0</v>
      </c>
    </row>
    <row r="60" spans="1:7" s="107" customFormat="1" ht="15" hidden="1" outlineLevel="1">
      <c r="A60" s="218" t="str">
        <f t="shared" si="1"/>
        <v>A.2.2.1.1.S.1.55</v>
      </c>
      <c r="B60" s="97" t="s">
        <v>1217</v>
      </c>
      <c r="C60" s="120" t="s">
        <v>1096</v>
      </c>
      <c r="D60" s="121" t="s">
        <v>90</v>
      </c>
      <c r="E60" s="105">
        <v>1</v>
      </c>
      <c r="F60" s="106"/>
      <c r="G60" s="106">
        <f t="shared" si="0"/>
        <v>0</v>
      </c>
    </row>
    <row r="61" spans="1:7" s="107" customFormat="1" ht="15" hidden="1" outlineLevel="1">
      <c r="A61" s="218" t="str">
        <f t="shared" si="1"/>
        <v>A.2.2.1.1.S.1.56</v>
      </c>
      <c r="B61" s="97" t="s">
        <v>1218</v>
      </c>
      <c r="C61" s="120" t="s">
        <v>1098</v>
      </c>
      <c r="D61" s="121" t="s">
        <v>90</v>
      </c>
      <c r="E61" s="105">
        <v>1</v>
      </c>
      <c r="F61" s="106"/>
      <c r="G61" s="106">
        <f t="shared" si="0"/>
        <v>0</v>
      </c>
    </row>
    <row r="62" spans="1:7" s="107" customFormat="1" ht="38.25" hidden="1" outlineLevel="1">
      <c r="A62" s="218" t="str">
        <f t="shared" si="1"/>
        <v>A.2.2.1.1.S.1.57</v>
      </c>
      <c r="B62" s="97" t="s">
        <v>1219</v>
      </c>
      <c r="C62" s="120" t="s">
        <v>1102</v>
      </c>
      <c r="D62" s="121" t="s">
        <v>1084</v>
      </c>
      <c r="E62" s="105">
        <v>1</v>
      </c>
      <c r="F62" s="106"/>
      <c r="G62" s="106">
        <f t="shared" si="0"/>
        <v>0</v>
      </c>
    </row>
    <row r="63" spans="1:7" s="107" customFormat="1" ht="38.25" hidden="1" outlineLevel="1">
      <c r="A63" s="218" t="str">
        <f t="shared" si="1"/>
        <v>A.2.2.1.1.S.2</v>
      </c>
      <c r="B63" s="97" t="s">
        <v>198</v>
      </c>
      <c r="C63" s="219" t="s">
        <v>1220</v>
      </c>
      <c r="D63" s="121"/>
      <c r="E63" s="105"/>
      <c r="F63" s="106"/>
      <c r="G63" s="106"/>
    </row>
    <row r="64" spans="1:7" s="107" customFormat="1" ht="63.75" hidden="1" outlineLevel="1">
      <c r="A64" s="218" t="str">
        <f t="shared" si="1"/>
        <v>A.2.2.1.1.S.2.1</v>
      </c>
      <c r="B64" s="97" t="s">
        <v>219</v>
      </c>
      <c r="C64" s="219" t="s">
        <v>1104</v>
      </c>
      <c r="D64" s="121" t="s">
        <v>90</v>
      </c>
      <c r="E64" s="105">
        <v>1</v>
      </c>
      <c r="F64" s="106"/>
      <c r="G64" s="106">
        <f t="shared" si="0"/>
        <v>0</v>
      </c>
    </row>
    <row r="65" spans="1:7" s="107" customFormat="1" ht="15" hidden="1" outlineLevel="1">
      <c r="A65" s="218" t="str">
        <f t="shared" si="1"/>
        <v>A.2.2.1.1.S.2.2</v>
      </c>
      <c r="B65" s="97" t="s">
        <v>278</v>
      </c>
      <c r="C65" s="219" t="s">
        <v>1105</v>
      </c>
      <c r="D65" s="121" t="s">
        <v>90</v>
      </c>
      <c r="E65" s="105">
        <v>1</v>
      </c>
      <c r="F65" s="106"/>
      <c r="G65" s="106">
        <f t="shared" si="0"/>
        <v>0</v>
      </c>
    </row>
    <row r="66" spans="1:7" s="107" customFormat="1" ht="15" hidden="1" outlineLevel="1">
      <c r="A66" s="218" t="str">
        <f t="shared" si="1"/>
        <v>A.2.2.1.1.S.2.3</v>
      </c>
      <c r="B66" s="97" t="s">
        <v>378</v>
      </c>
      <c r="C66" s="219" t="s">
        <v>1014</v>
      </c>
      <c r="D66" s="121" t="s">
        <v>90</v>
      </c>
      <c r="E66" s="105">
        <v>1</v>
      </c>
      <c r="F66" s="106"/>
      <c r="G66" s="106">
        <f t="shared" si="0"/>
        <v>0</v>
      </c>
    </row>
    <row r="67" spans="1:7" s="107" customFormat="1" ht="15" hidden="1" outlineLevel="1">
      <c r="A67" s="218" t="str">
        <f t="shared" si="1"/>
        <v>A.2.2.1.1.S.2.4</v>
      </c>
      <c r="B67" s="97" t="s">
        <v>1106</v>
      </c>
      <c r="C67" s="219" t="s">
        <v>1016</v>
      </c>
      <c r="D67" s="121" t="s">
        <v>90</v>
      </c>
      <c r="E67" s="105">
        <v>2</v>
      </c>
      <c r="F67" s="106"/>
      <c r="G67" s="106">
        <f t="shared" si="0"/>
        <v>0</v>
      </c>
    </row>
    <row r="68" spans="1:7" s="107" customFormat="1" ht="15" hidden="1" outlineLevel="1">
      <c r="A68" s="218" t="str">
        <f t="shared" si="1"/>
        <v>A.2.2.1.1.S.2.5</v>
      </c>
      <c r="B68" s="97" t="s">
        <v>1107</v>
      </c>
      <c r="C68" s="219" t="s">
        <v>1108</v>
      </c>
      <c r="D68" s="121" t="s">
        <v>90</v>
      </c>
      <c r="E68" s="105">
        <v>1</v>
      </c>
      <c r="F68" s="106"/>
      <c r="G68" s="106">
        <f t="shared" si="0"/>
        <v>0</v>
      </c>
    </row>
    <row r="69" spans="1:7" s="107" customFormat="1" ht="15" hidden="1" outlineLevel="1">
      <c r="A69" s="218" t="str">
        <f t="shared" si="1"/>
        <v>A.2.2.1.1.S.2.6</v>
      </c>
      <c r="B69" s="97" t="s">
        <v>1109</v>
      </c>
      <c r="C69" s="219" t="s">
        <v>1110</v>
      </c>
      <c r="D69" s="121" t="s">
        <v>90</v>
      </c>
      <c r="E69" s="105">
        <v>5</v>
      </c>
      <c r="F69" s="106"/>
      <c r="G69" s="106">
        <f t="shared" si="0"/>
        <v>0</v>
      </c>
    </row>
    <row r="70" spans="1:7" s="107" customFormat="1" ht="15" hidden="1" outlineLevel="1">
      <c r="A70" s="218" t="str">
        <f t="shared" si="1"/>
        <v>A.2.2.1.1.S.2.7</v>
      </c>
      <c r="B70" s="97" t="s">
        <v>1111</v>
      </c>
      <c r="C70" s="220" t="s">
        <v>1030</v>
      </c>
      <c r="D70" s="121" t="s">
        <v>90</v>
      </c>
      <c r="E70" s="105">
        <v>1</v>
      </c>
      <c r="F70" s="106"/>
      <c r="G70" s="106">
        <f t="shared" si="0"/>
        <v>0</v>
      </c>
    </row>
    <row r="71" spans="1:7" s="107" customFormat="1" ht="25.5" hidden="1" outlineLevel="1">
      <c r="A71" s="218" t="str">
        <f t="shared" si="1"/>
        <v>A.2.2.1.1.S.2.8</v>
      </c>
      <c r="B71" s="97" t="s">
        <v>1112</v>
      </c>
      <c r="C71" s="219" t="s">
        <v>1086</v>
      </c>
      <c r="D71" s="121" t="s">
        <v>90</v>
      </c>
      <c r="E71" s="105">
        <v>1</v>
      </c>
      <c r="F71" s="106"/>
      <c r="G71" s="106">
        <f t="shared" si="0"/>
        <v>0</v>
      </c>
    </row>
    <row r="72" spans="1:7" s="107" customFormat="1" ht="15" hidden="1" outlineLevel="1">
      <c r="A72" s="218" t="str">
        <f t="shared" si="1"/>
        <v>A.2.2.1.1.S.2.9</v>
      </c>
      <c r="B72" s="97" t="s">
        <v>1113</v>
      </c>
      <c r="C72" s="219" t="s">
        <v>1088</v>
      </c>
      <c r="D72" s="121" t="s">
        <v>90</v>
      </c>
      <c r="E72" s="105">
        <v>1</v>
      </c>
      <c r="F72" s="106"/>
      <c r="G72" s="106">
        <f t="shared" si="0"/>
        <v>0</v>
      </c>
    </row>
    <row r="73" spans="1:7" s="107" customFormat="1" ht="25.5" hidden="1" outlineLevel="1">
      <c r="A73" s="218" t="str">
        <f t="shared" si="1"/>
        <v>A.2.2.1.1.S.2.10</v>
      </c>
      <c r="B73" s="97" t="s">
        <v>1114</v>
      </c>
      <c r="C73" s="219" t="s">
        <v>1090</v>
      </c>
      <c r="D73" s="121" t="s">
        <v>90</v>
      </c>
      <c r="E73" s="105">
        <v>1</v>
      </c>
      <c r="F73" s="106"/>
      <c r="G73" s="106">
        <f t="shared" si="0"/>
        <v>0</v>
      </c>
    </row>
    <row r="74" spans="1:7" s="107" customFormat="1" ht="15" hidden="1" outlineLevel="1">
      <c r="A74" s="218" t="str">
        <f t="shared" si="1"/>
        <v>A.2.2.1.1.S.2.11</v>
      </c>
      <c r="B74" s="97" t="s">
        <v>1115</v>
      </c>
      <c r="C74" s="219" t="s">
        <v>1092</v>
      </c>
      <c r="D74" s="121" t="s">
        <v>90</v>
      </c>
      <c r="E74" s="105">
        <v>1</v>
      </c>
      <c r="F74" s="106"/>
      <c r="G74" s="106">
        <f aca="true" t="shared" si="2" ref="G74:G112">E74*F74</f>
        <v>0</v>
      </c>
    </row>
    <row r="75" spans="1:7" s="107" customFormat="1" ht="15" hidden="1" outlineLevel="1">
      <c r="A75" s="218" t="str">
        <f aca="true" t="shared" si="3" ref="A75:A109">""&amp;$B$4&amp;"."&amp;B75&amp;""</f>
        <v>A.2.2.1.1.S.2.12</v>
      </c>
      <c r="B75" s="97" t="s">
        <v>1116</v>
      </c>
      <c r="C75" s="219" t="s">
        <v>1080</v>
      </c>
      <c r="D75" s="121" t="s">
        <v>90</v>
      </c>
      <c r="E75" s="105">
        <v>2</v>
      </c>
      <c r="F75" s="106"/>
      <c r="G75" s="106">
        <f t="shared" si="2"/>
        <v>0</v>
      </c>
    </row>
    <row r="76" spans="1:7" s="107" customFormat="1" ht="15" hidden="1" outlineLevel="1">
      <c r="A76" s="218" t="str">
        <f t="shared" si="3"/>
        <v>A.2.2.1.1.S.2.13</v>
      </c>
      <c r="B76" s="97" t="s">
        <v>1117</v>
      </c>
      <c r="C76" s="219" t="s">
        <v>1118</v>
      </c>
      <c r="D76" s="121" t="s">
        <v>90</v>
      </c>
      <c r="E76" s="105">
        <v>1</v>
      </c>
      <c r="F76" s="106"/>
      <c r="G76" s="106">
        <f t="shared" si="2"/>
        <v>0</v>
      </c>
    </row>
    <row r="77" spans="1:7" s="107" customFormat="1" ht="15" hidden="1" outlineLevel="1">
      <c r="A77" s="218" t="str">
        <f t="shared" si="3"/>
        <v>A.2.2.1.1.S.2.14</v>
      </c>
      <c r="B77" s="97" t="s">
        <v>1119</v>
      </c>
      <c r="C77" s="219" t="s">
        <v>1120</v>
      </c>
      <c r="D77" s="121" t="s">
        <v>90</v>
      </c>
      <c r="E77" s="105">
        <v>1</v>
      </c>
      <c r="F77" s="106"/>
      <c r="G77" s="106">
        <f t="shared" si="2"/>
        <v>0</v>
      </c>
    </row>
    <row r="78" spans="1:7" s="107" customFormat="1" ht="25.5" hidden="1" outlineLevel="1">
      <c r="A78" s="218" t="str">
        <f t="shared" si="3"/>
        <v>A.2.2.1.1.S.2.15</v>
      </c>
      <c r="B78" s="97" t="s">
        <v>1121</v>
      </c>
      <c r="C78" s="219" t="s">
        <v>1122</v>
      </c>
      <c r="D78" s="121" t="s">
        <v>90</v>
      </c>
      <c r="E78" s="105">
        <v>1</v>
      </c>
      <c r="F78" s="106"/>
      <c r="G78" s="106">
        <f t="shared" si="2"/>
        <v>0</v>
      </c>
    </row>
    <row r="79" spans="1:7" s="107" customFormat="1" ht="25.5" hidden="1" outlineLevel="1">
      <c r="A79" s="218" t="str">
        <f t="shared" si="3"/>
        <v>A.2.2.1.1.S.2.16</v>
      </c>
      <c r="B79" s="97" t="s">
        <v>1123</v>
      </c>
      <c r="C79" s="221" t="s">
        <v>1124</v>
      </c>
      <c r="D79" s="121" t="s">
        <v>90</v>
      </c>
      <c r="E79" s="105">
        <v>2</v>
      </c>
      <c r="F79" s="106"/>
      <c r="G79" s="106">
        <f t="shared" si="2"/>
        <v>0</v>
      </c>
    </row>
    <row r="80" spans="1:7" s="107" customFormat="1" ht="51" hidden="1" outlineLevel="1">
      <c r="A80" s="218" t="str">
        <f t="shared" si="3"/>
        <v>A.2.2.1.1.S.2.17</v>
      </c>
      <c r="B80" s="97" t="s">
        <v>1125</v>
      </c>
      <c r="C80" s="219" t="s">
        <v>1126</v>
      </c>
      <c r="D80" s="121"/>
      <c r="E80" s="105"/>
      <c r="F80" s="106"/>
      <c r="G80" s="106"/>
    </row>
    <row r="81" spans="1:7" s="107" customFormat="1" ht="25.5" hidden="1" outlineLevel="1">
      <c r="A81" s="218" t="str">
        <f t="shared" si="3"/>
        <v>A.2.2.1.1.S.2.17.1</v>
      </c>
      <c r="B81" s="97" t="s">
        <v>1127</v>
      </c>
      <c r="C81" s="221" t="s">
        <v>1128</v>
      </c>
      <c r="D81" s="121" t="s">
        <v>90</v>
      </c>
      <c r="E81" s="105">
        <v>1</v>
      </c>
      <c r="F81" s="106"/>
      <c r="G81" s="106">
        <f t="shared" si="2"/>
        <v>0</v>
      </c>
    </row>
    <row r="82" spans="1:7" s="107" customFormat="1" ht="15" hidden="1" outlineLevel="1">
      <c r="A82" s="218" t="str">
        <f t="shared" si="3"/>
        <v>A.2.2.1.1.S.2.17.2</v>
      </c>
      <c r="B82" s="97" t="s">
        <v>1129</v>
      </c>
      <c r="C82" s="221" t="s">
        <v>1130</v>
      </c>
      <c r="D82" s="121" t="s">
        <v>90</v>
      </c>
      <c r="E82" s="105">
        <v>1</v>
      </c>
      <c r="F82" s="106"/>
      <c r="G82" s="106">
        <f t="shared" si="2"/>
        <v>0</v>
      </c>
    </row>
    <row r="83" spans="1:7" s="107" customFormat="1" ht="15" hidden="1" outlineLevel="1">
      <c r="A83" s="218" t="str">
        <f t="shared" si="3"/>
        <v>A.2.2.1.1.S.2.17.3</v>
      </c>
      <c r="B83" s="97" t="s">
        <v>1131</v>
      </c>
      <c r="C83" s="221" t="s">
        <v>1132</v>
      </c>
      <c r="D83" s="121" t="s">
        <v>90</v>
      </c>
      <c r="E83" s="105">
        <v>2</v>
      </c>
      <c r="F83" s="106"/>
      <c r="G83" s="106">
        <f t="shared" si="2"/>
        <v>0</v>
      </c>
    </row>
    <row r="84" spans="1:7" s="107" customFormat="1" ht="15" hidden="1" outlineLevel="1">
      <c r="A84" s="218" t="str">
        <f t="shared" si="3"/>
        <v>A.2.2.1.1.S.2.17.4</v>
      </c>
      <c r="B84" s="97" t="s">
        <v>1133</v>
      </c>
      <c r="C84" s="221" t="s">
        <v>1134</v>
      </c>
      <c r="D84" s="121" t="s">
        <v>90</v>
      </c>
      <c r="E84" s="105">
        <v>2</v>
      </c>
      <c r="F84" s="106"/>
      <c r="G84" s="106">
        <f t="shared" si="2"/>
        <v>0</v>
      </c>
    </row>
    <row r="85" spans="1:7" s="107" customFormat="1" ht="191.25" hidden="1" outlineLevel="1">
      <c r="A85" s="218" t="str">
        <f t="shared" si="3"/>
        <v>A.2.2.1.1.S.2.17.5</v>
      </c>
      <c r="B85" s="97" t="s">
        <v>1135</v>
      </c>
      <c r="C85" s="496" t="s">
        <v>2035</v>
      </c>
      <c r="D85" s="121" t="s">
        <v>1084</v>
      </c>
      <c r="E85" s="105">
        <v>1</v>
      </c>
      <c r="F85" s="106"/>
      <c r="G85" s="106">
        <f t="shared" si="2"/>
        <v>0</v>
      </c>
    </row>
    <row r="86" spans="1:7" s="107" customFormat="1" ht="38.25" hidden="1" outlineLevel="1">
      <c r="A86" s="218" t="str">
        <f t="shared" si="3"/>
        <v>A.2.2.1.1.S.2.17.6</v>
      </c>
      <c r="B86" s="97" t="s">
        <v>1136</v>
      </c>
      <c r="C86" s="221" t="s">
        <v>1137</v>
      </c>
      <c r="D86" s="121" t="s">
        <v>90</v>
      </c>
      <c r="E86" s="105">
        <v>1</v>
      </c>
      <c r="F86" s="106"/>
      <c r="G86" s="106">
        <f t="shared" si="2"/>
        <v>0</v>
      </c>
    </row>
    <row r="87" spans="1:7" s="107" customFormat="1" ht="15" hidden="1" outlineLevel="1">
      <c r="A87" s="218" t="str">
        <f t="shared" si="3"/>
        <v>A.2.2.1.1.S.2.17.7</v>
      </c>
      <c r="B87" s="97" t="s">
        <v>1138</v>
      </c>
      <c r="C87" s="221" t="s">
        <v>1139</v>
      </c>
      <c r="D87" s="121" t="s">
        <v>1084</v>
      </c>
      <c r="E87" s="105">
        <v>1</v>
      </c>
      <c r="F87" s="106"/>
      <c r="G87" s="106">
        <f t="shared" si="2"/>
        <v>0</v>
      </c>
    </row>
    <row r="88" spans="1:7" s="107" customFormat="1" ht="38.25" hidden="1" outlineLevel="1">
      <c r="A88" s="218" t="str">
        <f t="shared" si="3"/>
        <v>A.2.2.1.1.S.2.18</v>
      </c>
      <c r="B88" s="97" t="s">
        <v>1140</v>
      </c>
      <c r="C88" s="219" t="s">
        <v>1102</v>
      </c>
      <c r="D88" s="121" t="s">
        <v>1084</v>
      </c>
      <c r="E88" s="105">
        <v>1</v>
      </c>
      <c r="F88" s="106"/>
      <c r="G88" s="106">
        <f t="shared" si="2"/>
        <v>0</v>
      </c>
    </row>
    <row r="89" spans="1:7" s="107" customFormat="1" ht="102" hidden="1" outlineLevel="1">
      <c r="A89" s="218" t="str">
        <f t="shared" si="3"/>
        <v>A.2.2.1.1.S.3</v>
      </c>
      <c r="B89" s="97" t="s">
        <v>199</v>
      </c>
      <c r="C89" s="219" t="s">
        <v>1221</v>
      </c>
      <c r="D89" s="121" t="s">
        <v>1084</v>
      </c>
      <c r="E89" s="105">
        <v>1</v>
      </c>
      <c r="F89" s="106"/>
      <c r="G89" s="106">
        <f t="shared" si="2"/>
        <v>0</v>
      </c>
    </row>
    <row r="90" spans="1:7" s="107" customFormat="1" ht="25.5" hidden="1" outlineLevel="1">
      <c r="A90" s="218" t="str">
        <f t="shared" si="3"/>
        <v>A.2.2.1.1.S.4</v>
      </c>
      <c r="B90" s="97" t="s">
        <v>200</v>
      </c>
      <c r="C90" s="219" t="s">
        <v>1142</v>
      </c>
      <c r="D90" s="121" t="s">
        <v>1084</v>
      </c>
      <c r="E90" s="105">
        <v>1</v>
      </c>
      <c r="F90" s="106"/>
      <c r="G90" s="106">
        <f t="shared" si="2"/>
        <v>0</v>
      </c>
    </row>
    <row r="91" spans="1:7" s="107" customFormat="1" ht="76.5" hidden="1" outlineLevel="1">
      <c r="A91" s="218" t="str">
        <f t="shared" si="3"/>
        <v>A.2.2.1.1.S.5</v>
      </c>
      <c r="B91" s="97" t="s">
        <v>204</v>
      </c>
      <c r="C91" s="120" t="s">
        <v>1143</v>
      </c>
      <c r="D91" s="121" t="s">
        <v>1084</v>
      </c>
      <c r="E91" s="105">
        <v>1</v>
      </c>
      <c r="F91" s="106"/>
      <c r="G91" s="106">
        <f t="shared" si="2"/>
        <v>0</v>
      </c>
    </row>
    <row r="92" spans="1:7" s="107" customFormat="1" ht="25.5" hidden="1" outlineLevel="1">
      <c r="A92" s="218" t="str">
        <f t="shared" si="3"/>
        <v>A.2.2.1.1.S.6</v>
      </c>
      <c r="B92" s="97" t="s">
        <v>205</v>
      </c>
      <c r="C92" s="120" t="s">
        <v>1144</v>
      </c>
      <c r="D92" s="121" t="s">
        <v>90</v>
      </c>
      <c r="E92" s="105">
        <v>4</v>
      </c>
      <c r="F92" s="106"/>
      <c r="G92" s="106">
        <f t="shared" si="2"/>
        <v>0</v>
      </c>
    </row>
    <row r="93" spans="1:7" s="107" customFormat="1" ht="15" hidden="1" outlineLevel="1">
      <c r="A93" s="218" t="str">
        <f t="shared" si="3"/>
        <v>A.2.2.1.1.S.7</v>
      </c>
      <c r="B93" s="97" t="s">
        <v>206</v>
      </c>
      <c r="C93" s="120" t="s">
        <v>1145</v>
      </c>
      <c r="D93" s="121" t="s">
        <v>1084</v>
      </c>
      <c r="E93" s="105">
        <v>2</v>
      </c>
      <c r="F93" s="106"/>
      <c r="G93" s="106">
        <f t="shared" si="2"/>
        <v>0</v>
      </c>
    </row>
    <row r="94" spans="1:7" s="107" customFormat="1" ht="51" hidden="1" outlineLevel="1">
      <c r="A94" s="218" t="str">
        <f t="shared" si="3"/>
        <v>A.2.2.1.1.S.8</v>
      </c>
      <c r="B94" s="97" t="s">
        <v>207</v>
      </c>
      <c r="C94" s="120" t="s">
        <v>1222</v>
      </c>
      <c r="D94" s="121" t="s">
        <v>1084</v>
      </c>
      <c r="E94" s="105">
        <v>1</v>
      </c>
      <c r="F94" s="106"/>
      <c r="G94" s="106">
        <f t="shared" si="2"/>
        <v>0</v>
      </c>
    </row>
    <row r="95" spans="1:7" s="107" customFormat="1" ht="25.5" hidden="1" outlineLevel="1">
      <c r="A95" s="218" t="str">
        <f t="shared" si="3"/>
        <v>A.2.2.1.1.S.9</v>
      </c>
      <c r="B95" s="97" t="s">
        <v>208</v>
      </c>
      <c r="C95" s="120" t="s">
        <v>1223</v>
      </c>
      <c r="D95" s="121" t="s">
        <v>1084</v>
      </c>
      <c r="E95" s="105">
        <v>1</v>
      </c>
      <c r="F95" s="106"/>
      <c r="G95" s="106">
        <f t="shared" si="2"/>
        <v>0</v>
      </c>
    </row>
    <row r="96" spans="1:7" s="107" customFormat="1" ht="25.5" hidden="1" outlineLevel="1">
      <c r="A96" s="218" t="str">
        <f t="shared" si="3"/>
        <v>A.2.2.1.1.S.10</v>
      </c>
      <c r="B96" s="97" t="s">
        <v>209</v>
      </c>
      <c r="C96" s="120" t="s">
        <v>1224</v>
      </c>
      <c r="D96" s="121" t="s">
        <v>1084</v>
      </c>
      <c r="E96" s="105">
        <v>2</v>
      </c>
      <c r="F96" s="106"/>
      <c r="G96" s="106">
        <f t="shared" si="2"/>
        <v>0</v>
      </c>
    </row>
    <row r="97" spans="1:7" s="107" customFormat="1" ht="38.25" hidden="1" outlineLevel="1">
      <c r="A97" s="218" t="str">
        <f t="shared" si="3"/>
        <v>A.2.2.1.1.S.11</v>
      </c>
      <c r="B97" s="97" t="s">
        <v>210</v>
      </c>
      <c r="C97" s="120" t="s">
        <v>1149</v>
      </c>
      <c r="D97" s="121"/>
      <c r="E97" s="105"/>
      <c r="F97" s="106"/>
      <c r="G97" s="106"/>
    </row>
    <row r="98" spans="1:7" s="107" customFormat="1" ht="15" hidden="1" outlineLevel="1">
      <c r="A98" s="218" t="str">
        <f t="shared" si="3"/>
        <v>A.2.2.1.1.S.11.1</v>
      </c>
      <c r="B98" s="97" t="s">
        <v>315</v>
      </c>
      <c r="C98" s="221" t="s">
        <v>1225</v>
      </c>
      <c r="D98" s="121" t="s">
        <v>1151</v>
      </c>
      <c r="E98" s="256">
        <v>6</v>
      </c>
      <c r="F98" s="106"/>
      <c r="G98" s="106">
        <f t="shared" si="2"/>
        <v>0</v>
      </c>
    </row>
    <row r="99" spans="1:7" s="107" customFormat="1" ht="15" hidden="1" outlineLevel="1">
      <c r="A99" s="218" t="str">
        <f t="shared" si="3"/>
        <v>A.2.2.1.1.S.11.2</v>
      </c>
      <c r="B99" s="97" t="s">
        <v>316</v>
      </c>
      <c r="C99" s="221" t="s">
        <v>1226</v>
      </c>
      <c r="D99" s="259" t="s">
        <v>1151</v>
      </c>
      <c r="E99" s="256">
        <v>25</v>
      </c>
      <c r="F99" s="106"/>
      <c r="G99" s="106">
        <f t="shared" si="2"/>
        <v>0</v>
      </c>
    </row>
    <row r="100" spans="1:7" s="107" customFormat="1" ht="15" hidden="1" outlineLevel="1">
      <c r="A100" s="218" t="str">
        <f t="shared" si="3"/>
        <v>A.2.2.1.1.S.11.3</v>
      </c>
      <c r="B100" s="97" t="s">
        <v>1153</v>
      </c>
      <c r="C100" s="221" t="s">
        <v>1154</v>
      </c>
      <c r="D100" s="259" t="s">
        <v>1151</v>
      </c>
      <c r="E100" s="256">
        <v>35</v>
      </c>
      <c r="F100" s="106"/>
      <c r="G100" s="106">
        <f t="shared" si="2"/>
        <v>0</v>
      </c>
    </row>
    <row r="101" spans="1:7" s="107" customFormat="1" ht="15" hidden="1" outlineLevel="1">
      <c r="A101" s="218" t="str">
        <f t="shared" si="3"/>
        <v>A.2.2.1.1.S.11.4</v>
      </c>
      <c r="B101" s="97" t="s">
        <v>1155</v>
      </c>
      <c r="C101" s="221" t="s">
        <v>1156</v>
      </c>
      <c r="D101" s="121" t="s">
        <v>1151</v>
      </c>
      <c r="E101" s="105">
        <v>15</v>
      </c>
      <c r="F101" s="106"/>
      <c r="G101" s="106">
        <f t="shared" si="2"/>
        <v>0</v>
      </c>
    </row>
    <row r="102" spans="1:7" s="107" customFormat="1" ht="15" hidden="1" outlineLevel="1">
      <c r="A102" s="218" t="str">
        <f t="shared" si="3"/>
        <v>A.2.2.1.1.S.11.5</v>
      </c>
      <c r="B102" s="97" t="s">
        <v>1157</v>
      </c>
      <c r="C102" s="221" t="s">
        <v>1158</v>
      </c>
      <c r="D102" s="121" t="s">
        <v>1151</v>
      </c>
      <c r="E102" s="105">
        <v>10</v>
      </c>
      <c r="F102" s="106"/>
      <c r="G102" s="106">
        <f t="shared" si="2"/>
        <v>0</v>
      </c>
    </row>
    <row r="103" spans="1:7" s="107" customFormat="1" ht="15" hidden="1" outlineLevel="1">
      <c r="A103" s="218" t="str">
        <f t="shared" si="3"/>
        <v>A.2.2.1.1.S.11.6</v>
      </c>
      <c r="B103" s="97" t="s">
        <v>1159</v>
      </c>
      <c r="C103" s="221" t="s">
        <v>1160</v>
      </c>
      <c r="D103" s="121" t="s">
        <v>1151</v>
      </c>
      <c r="E103" s="105">
        <v>25</v>
      </c>
      <c r="F103" s="106"/>
      <c r="G103" s="106">
        <f t="shared" si="2"/>
        <v>0</v>
      </c>
    </row>
    <row r="104" spans="1:7" s="107" customFormat="1" ht="15" hidden="1" outlineLevel="1">
      <c r="A104" s="218" t="str">
        <f t="shared" si="3"/>
        <v>A.2.2.1.1.S.11.7</v>
      </c>
      <c r="B104" s="97" t="s">
        <v>1161</v>
      </c>
      <c r="C104" s="221" t="s">
        <v>1162</v>
      </c>
      <c r="D104" s="121" t="s">
        <v>1151</v>
      </c>
      <c r="E104" s="105">
        <v>35</v>
      </c>
      <c r="F104" s="106"/>
      <c r="G104" s="106">
        <f t="shared" si="2"/>
        <v>0</v>
      </c>
    </row>
    <row r="105" spans="1:7" s="107" customFormat="1" ht="15" hidden="1" outlineLevel="1">
      <c r="A105" s="218" t="str">
        <f t="shared" si="3"/>
        <v>A.2.2.1.1.S.11.8</v>
      </c>
      <c r="B105" s="97" t="s">
        <v>1163</v>
      </c>
      <c r="C105" s="221" t="s">
        <v>1164</v>
      </c>
      <c r="D105" s="121" t="s">
        <v>1151</v>
      </c>
      <c r="E105" s="256">
        <v>5</v>
      </c>
      <c r="F105" s="106"/>
      <c r="G105" s="106">
        <f t="shared" si="2"/>
        <v>0</v>
      </c>
    </row>
    <row r="106" spans="1:7" s="107" customFormat="1" ht="25.5" hidden="1" outlineLevel="1">
      <c r="A106" s="218" t="str">
        <f t="shared" si="3"/>
        <v>A.2.2.1.1.S.12</v>
      </c>
      <c r="B106" s="97" t="s">
        <v>211</v>
      </c>
      <c r="C106" s="120" t="s">
        <v>1165</v>
      </c>
      <c r="D106" s="121" t="s">
        <v>1151</v>
      </c>
      <c r="E106" s="105">
        <v>30</v>
      </c>
      <c r="F106" s="106"/>
      <c r="G106" s="106">
        <f t="shared" si="2"/>
        <v>0</v>
      </c>
    </row>
    <row r="107" spans="1:7" s="107" customFormat="1" ht="25.5" hidden="1" outlineLevel="1">
      <c r="A107" s="218" t="str">
        <f t="shared" si="3"/>
        <v>A.2.2.1.1.S.13</v>
      </c>
      <c r="B107" s="97" t="s">
        <v>212</v>
      </c>
      <c r="C107" s="120" t="s">
        <v>1166</v>
      </c>
      <c r="D107" s="121" t="s">
        <v>1151</v>
      </c>
      <c r="E107" s="105">
        <v>15</v>
      </c>
      <c r="F107" s="106"/>
      <c r="G107" s="106">
        <f t="shared" si="2"/>
        <v>0</v>
      </c>
    </row>
    <row r="108" spans="1:7" s="107" customFormat="1" ht="25.5" hidden="1" outlineLevel="1">
      <c r="A108" s="218" t="str">
        <f t="shared" si="3"/>
        <v>A.2.2.1.1.S.14</v>
      </c>
      <c r="B108" s="97" t="s">
        <v>213</v>
      </c>
      <c r="C108" s="120" t="s">
        <v>1167</v>
      </c>
      <c r="D108" s="121" t="s">
        <v>90</v>
      </c>
      <c r="E108" s="105">
        <v>2</v>
      </c>
      <c r="F108" s="106"/>
      <c r="G108" s="106">
        <f t="shared" si="2"/>
        <v>0</v>
      </c>
    </row>
    <row r="109" spans="1:7" s="107" customFormat="1" ht="76.5" hidden="1" outlineLevel="1">
      <c r="A109" s="218" t="str">
        <f t="shared" si="3"/>
        <v>A.2.2.1.1.S.15</v>
      </c>
      <c r="B109" s="97" t="s">
        <v>214</v>
      </c>
      <c r="C109" s="120" t="s">
        <v>1168</v>
      </c>
      <c r="D109" s="121" t="s">
        <v>1084</v>
      </c>
      <c r="E109" s="105">
        <v>4</v>
      </c>
      <c r="F109" s="106"/>
      <c r="G109" s="106">
        <f t="shared" si="2"/>
        <v>0</v>
      </c>
    </row>
    <row r="110" spans="1:7" s="107" customFormat="1" ht="25.5" hidden="1" outlineLevel="1">
      <c r="A110" s="218" t="str">
        <f aca="true" t="shared" si="4" ref="A110:A113">""&amp;$B$4&amp;"."&amp;B110&amp;""</f>
        <v>A.2.2.1.1.S.16</v>
      </c>
      <c r="B110" s="97" t="s">
        <v>215</v>
      </c>
      <c r="C110" s="120" t="s">
        <v>1169</v>
      </c>
      <c r="D110" s="121" t="s">
        <v>90</v>
      </c>
      <c r="E110" s="105">
        <v>3</v>
      </c>
      <c r="F110" s="106"/>
      <c r="G110" s="106">
        <f t="shared" si="2"/>
        <v>0</v>
      </c>
    </row>
    <row r="111" spans="1:7" s="107" customFormat="1" ht="15" hidden="1" outlineLevel="1">
      <c r="A111" s="218" t="str">
        <f t="shared" si="4"/>
        <v>A.2.2.1.1.S.17</v>
      </c>
      <c r="B111" s="97" t="s">
        <v>216</v>
      </c>
      <c r="C111" s="120" t="s">
        <v>1170</v>
      </c>
      <c r="D111" s="121" t="s">
        <v>1084</v>
      </c>
      <c r="E111" s="105">
        <v>2</v>
      </c>
      <c r="F111" s="106"/>
      <c r="G111" s="106">
        <f t="shared" si="2"/>
        <v>0</v>
      </c>
    </row>
    <row r="112" spans="1:7" s="107" customFormat="1" ht="15" hidden="1" outlineLevel="1">
      <c r="A112" s="218" t="str">
        <f t="shared" si="4"/>
        <v>A.2.2.1.1.S.18</v>
      </c>
      <c r="B112" s="97" t="s">
        <v>276</v>
      </c>
      <c r="C112" s="120" t="s">
        <v>1227</v>
      </c>
      <c r="D112" s="121" t="s">
        <v>1084</v>
      </c>
      <c r="E112" s="105">
        <v>1</v>
      </c>
      <c r="F112" s="106"/>
      <c r="G112" s="106">
        <f t="shared" si="2"/>
        <v>0</v>
      </c>
    </row>
    <row r="113" spans="1:7" s="107" customFormat="1" ht="89.25" hidden="1" outlineLevel="1">
      <c r="A113" s="218" t="str">
        <f t="shared" si="4"/>
        <v>A.2.2.1.1.S.19</v>
      </c>
      <c r="B113" s="97" t="s">
        <v>347</v>
      </c>
      <c r="C113" s="120" t="s">
        <v>1358</v>
      </c>
      <c r="D113" s="121" t="s">
        <v>1084</v>
      </c>
      <c r="E113" s="105">
        <v>1</v>
      </c>
      <c r="F113" s="106"/>
      <c r="G113" s="106">
        <f aca="true" t="shared" si="5" ref="G113">E93*F113</f>
        <v>0</v>
      </c>
    </row>
    <row r="114" spans="1:7" s="95" customFormat="1" ht="15" collapsed="1">
      <c r="A114" s="88" t="str">
        <f>B114</f>
        <v>A.2.2.1.2</v>
      </c>
      <c r="B114" s="89" t="s">
        <v>1228</v>
      </c>
      <c r="C114" s="90" t="s">
        <v>1172</v>
      </c>
      <c r="D114" s="91"/>
      <c r="E114" s="122"/>
      <c r="F114" s="123"/>
      <c r="G114" s="94"/>
    </row>
    <row r="115" spans="1:7" s="107" customFormat="1" ht="38.25" hidden="1" outlineLevel="1">
      <c r="A115" s="218" t="str">
        <f>""&amp;$B$114&amp;"."&amp;B115&amp;""</f>
        <v>A.2.2.1.2.S.1</v>
      </c>
      <c r="B115" s="97" t="s">
        <v>197</v>
      </c>
      <c r="C115" s="222" t="s">
        <v>1229</v>
      </c>
      <c r="D115" s="126" t="s">
        <v>1151</v>
      </c>
      <c r="E115" s="105">
        <v>85</v>
      </c>
      <c r="F115" s="106"/>
      <c r="G115" s="106">
        <f aca="true" t="shared" si="6" ref="G115:G122">E115*F115</f>
        <v>0</v>
      </c>
    </row>
    <row r="116" spans="1:7" s="107" customFormat="1" ht="38.25" hidden="1" outlineLevel="1">
      <c r="A116" s="218" t="str">
        <f aca="true" t="shared" si="7" ref="A116:A122">""&amp;$B$114&amp;"."&amp;B116&amp;""</f>
        <v>A.2.2.1.2.S.2</v>
      </c>
      <c r="B116" s="97" t="s">
        <v>198</v>
      </c>
      <c r="C116" s="222" t="s">
        <v>1174</v>
      </c>
      <c r="D116" s="126" t="s">
        <v>1151</v>
      </c>
      <c r="E116" s="105">
        <v>20</v>
      </c>
      <c r="F116" s="106"/>
      <c r="G116" s="106">
        <f t="shared" si="6"/>
        <v>0</v>
      </c>
    </row>
    <row r="117" spans="1:7" s="107" customFormat="1" ht="25.5" hidden="1" outlineLevel="1">
      <c r="A117" s="218" t="str">
        <f t="shared" si="7"/>
        <v>A.2.2.1.2.S.3</v>
      </c>
      <c r="B117" s="97" t="s">
        <v>199</v>
      </c>
      <c r="C117" s="222" t="s">
        <v>1175</v>
      </c>
      <c r="D117" s="126" t="s">
        <v>90</v>
      </c>
      <c r="E117" s="105">
        <v>20</v>
      </c>
      <c r="F117" s="106"/>
      <c r="G117" s="106">
        <f t="shared" si="6"/>
        <v>0</v>
      </c>
    </row>
    <row r="118" spans="1:7" s="107" customFormat="1" ht="25.5" hidden="1" outlineLevel="1">
      <c r="A118" s="218" t="str">
        <f t="shared" si="7"/>
        <v>A.2.2.1.2.S.4</v>
      </c>
      <c r="B118" s="97" t="s">
        <v>200</v>
      </c>
      <c r="C118" s="222" t="s">
        <v>1176</v>
      </c>
      <c r="D118" s="126"/>
      <c r="E118" s="105"/>
      <c r="F118" s="106"/>
      <c r="G118" s="106">
        <f t="shared" si="6"/>
        <v>0</v>
      </c>
    </row>
    <row r="119" spans="1:7" s="107" customFormat="1" ht="15" hidden="1" outlineLevel="1">
      <c r="A119" s="218" t="str">
        <f t="shared" si="7"/>
        <v>A.2.2.1.2.S.4.1</v>
      </c>
      <c r="B119" s="97" t="s">
        <v>231</v>
      </c>
      <c r="C119" s="223" t="s">
        <v>1177</v>
      </c>
      <c r="D119" s="126" t="s">
        <v>1151</v>
      </c>
      <c r="E119" s="105">
        <v>15</v>
      </c>
      <c r="F119" s="106"/>
      <c r="G119" s="106">
        <f t="shared" si="6"/>
        <v>0</v>
      </c>
    </row>
    <row r="120" spans="1:7" s="107" customFormat="1" ht="15" hidden="1" outlineLevel="1">
      <c r="A120" s="218" t="str">
        <f t="shared" si="7"/>
        <v>A.2.2.1.2.S.4.2</v>
      </c>
      <c r="B120" s="97" t="s">
        <v>277</v>
      </c>
      <c r="C120" s="223" t="s">
        <v>1178</v>
      </c>
      <c r="D120" s="126" t="s">
        <v>1151</v>
      </c>
      <c r="E120" s="105">
        <v>10</v>
      </c>
      <c r="F120" s="106"/>
      <c r="G120" s="106">
        <f t="shared" si="6"/>
        <v>0</v>
      </c>
    </row>
    <row r="121" spans="1:7" s="107" customFormat="1" ht="38.25" hidden="1" outlineLevel="1">
      <c r="A121" s="218" t="str">
        <f t="shared" si="7"/>
        <v>A.2.2.1.2.S.5</v>
      </c>
      <c r="B121" s="97" t="s">
        <v>204</v>
      </c>
      <c r="C121" s="222" t="s">
        <v>1179</v>
      </c>
      <c r="D121" s="126" t="s">
        <v>90</v>
      </c>
      <c r="E121" s="105">
        <v>25</v>
      </c>
      <c r="F121" s="106"/>
      <c r="G121" s="106">
        <f t="shared" si="6"/>
        <v>0</v>
      </c>
    </row>
    <row r="122" spans="1:7" s="107" customFormat="1" ht="25.5" hidden="1" outlineLevel="1">
      <c r="A122" s="218" t="str">
        <f t="shared" si="7"/>
        <v>A.2.2.1.2.S.6</v>
      </c>
      <c r="B122" s="97" t="s">
        <v>205</v>
      </c>
      <c r="C122" s="222" t="s">
        <v>1180</v>
      </c>
      <c r="D122" s="126" t="s">
        <v>90</v>
      </c>
      <c r="E122" s="105">
        <v>15</v>
      </c>
      <c r="F122" s="106"/>
      <c r="G122" s="106">
        <f t="shared" si="6"/>
        <v>0</v>
      </c>
    </row>
    <row r="123" spans="1:7" s="95" customFormat="1" ht="15" collapsed="1">
      <c r="A123" s="88" t="str">
        <f>B123</f>
        <v>A.2.2.1.3</v>
      </c>
      <c r="B123" s="89" t="s">
        <v>1230</v>
      </c>
      <c r="C123" s="90" t="s">
        <v>1182</v>
      </c>
      <c r="D123" s="91"/>
      <c r="E123" s="92"/>
      <c r="F123" s="93"/>
      <c r="G123" s="94"/>
    </row>
    <row r="124" spans="1:7" s="107" customFormat="1" ht="89.25" hidden="1" outlineLevel="1">
      <c r="A124" s="218" t="str">
        <f>""&amp;$B$123&amp;"."&amp;B124&amp;""</f>
        <v>A.2.2.1.3.S.1</v>
      </c>
      <c r="B124" s="97" t="s">
        <v>197</v>
      </c>
      <c r="C124" s="120" t="s">
        <v>1183</v>
      </c>
      <c r="D124" s="140" t="s">
        <v>1084</v>
      </c>
      <c r="E124" s="105">
        <v>1</v>
      </c>
      <c r="F124" s="106"/>
      <c r="G124" s="106">
        <f aca="true" t="shared" si="8" ref="G124:G135">E124*F124</f>
        <v>0</v>
      </c>
    </row>
    <row r="125" spans="1:7" s="107" customFormat="1" ht="25.5" hidden="1" outlineLevel="1">
      <c r="A125" s="218" t="str">
        <f aca="true" t="shared" si="9" ref="A125:A135">""&amp;$B$123&amp;"."&amp;B125&amp;""</f>
        <v>A.2.2.1.3.S.2</v>
      </c>
      <c r="B125" s="97" t="s">
        <v>198</v>
      </c>
      <c r="C125" s="120" t="s">
        <v>1184</v>
      </c>
      <c r="D125" s="140"/>
      <c r="E125" s="105"/>
      <c r="F125" s="106"/>
      <c r="G125" s="106"/>
    </row>
    <row r="126" spans="1:7" s="107" customFormat="1" ht="38.25" hidden="1" outlineLevel="1">
      <c r="A126" s="218" t="str">
        <f t="shared" si="9"/>
        <v>A.2.2.1.3.S.2.1</v>
      </c>
      <c r="B126" s="97" t="s">
        <v>219</v>
      </c>
      <c r="C126" s="198" t="s">
        <v>1185</v>
      </c>
      <c r="D126" s="140" t="s">
        <v>90</v>
      </c>
      <c r="E126" s="105">
        <v>1</v>
      </c>
      <c r="F126" s="106"/>
      <c r="G126" s="106">
        <f t="shared" si="8"/>
        <v>0</v>
      </c>
    </row>
    <row r="127" spans="1:7" s="107" customFormat="1" ht="25.5" hidden="1" outlineLevel="1">
      <c r="A127" s="218" t="str">
        <f t="shared" si="9"/>
        <v>A.2.2.1.3.S.2.2</v>
      </c>
      <c r="B127" s="97" t="s">
        <v>278</v>
      </c>
      <c r="C127" s="198" t="s">
        <v>1186</v>
      </c>
      <c r="D127" s="140" t="s">
        <v>90</v>
      </c>
      <c r="E127" s="105">
        <v>1</v>
      </c>
      <c r="F127" s="106"/>
      <c r="G127" s="106">
        <f t="shared" si="8"/>
        <v>0</v>
      </c>
    </row>
    <row r="128" spans="1:7" s="107" customFormat="1" ht="15" hidden="1" outlineLevel="1">
      <c r="A128" s="218" t="str">
        <f t="shared" si="9"/>
        <v>A.2.2.1.3.S.2.3</v>
      </c>
      <c r="B128" s="97" t="s">
        <v>378</v>
      </c>
      <c r="C128" s="198" t="s">
        <v>1187</v>
      </c>
      <c r="D128" s="140" t="s">
        <v>90</v>
      </c>
      <c r="E128" s="105">
        <v>1</v>
      </c>
      <c r="F128" s="106"/>
      <c r="G128" s="106">
        <f t="shared" si="8"/>
        <v>0</v>
      </c>
    </row>
    <row r="129" spans="1:7" s="107" customFormat="1" ht="15" hidden="1" outlineLevel="1">
      <c r="A129" s="218" t="str">
        <f t="shared" si="9"/>
        <v>A.2.2.1.3.S.2.4</v>
      </c>
      <c r="B129" s="97" t="s">
        <v>1106</v>
      </c>
      <c r="C129" s="198" t="s">
        <v>1188</v>
      </c>
      <c r="D129" s="140" t="s">
        <v>90</v>
      </c>
      <c r="E129" s="105">
        <v>1</v>
      </c>
      <c r="F129" s="106"/>
      <c r="G129" s="106">
        <f t="shared" si="8"/>
        <v>0</v>
      </c>
    </row>
    <row r="130" spans="1:7" s="107" customFormat="1" ht="15" hidden="1" outlineLevel="1">
      <c r="A130" s="218" t="str">
        <f t="shared" si="9"/>
        <v>A.2.2.1.3.S.2.5</v>
      </c>
      <c r="B130" s="97" t="s">
        <v>1107</v>
      </c>
      <c r="C130" s="198" t="s">
        <v>1189</v>
      </c>
      <c r="D130" s="140" t="s">
        <v>90</v>
      </c>
      <c r="E130" s="105">
        <v>1</v>
      </c>
      <c r="F130" s="106"/>
      <c r="G130" s="106">
        <f t="shared" si="8"/>
        <v>0</v>
      </c>
    </row>
    <row r="131" spans="1:7" s="107" customFormat="1" ht="25.5" hidden="1" outlineLevel="1">
      <c r="A131" s="218" t="str">
        <f t="shared" si="9"/>
        <v>A.2.2.1.3.S.2.6</v>
      </c>
      <c r="B131" s="97" t="s">
        <v>1109</v>
      </c>
      <c r="C131" s="198" t="s">
        <v>1190</v>
      </c>
      <c r="D131" s="140" t="s">
        <v>90</v>
      </c>
      <c r="E131" s="105">
        <v>1</v>
      </c>
      <c r="F131" s="106"/>
      <c r="G131" s="106">
        <f t="shared" si="8"/>
        <v>0</v>
      </c>
    </row>
    <row r="132" spans="1:7" s="107" customFormat="1" ht="15" hidden="1" outlineLevel="1">
      <c r="A132" s="218" t="str">
        <f t="shared" si="9"/>
        <v>A.2.2.1.3.S.2.7</v>
      </c>
      <c r="B132" s="97" t="s">
        <v>1111</v>
      </c>
      <c r="C132" s="198" t="s">
        <v>1191</v>
      </c>
      <c r="D132" s="140" t="s">
        <v>90</v>
      </c>
      <c r="E132" s="105">
        <v>1</v>
      </c>
      <c r="F132" s="106"/>
      <c r="G132" s="106">
        <f t="shared" si="8"/>
        <v>0</v>
      </c>
    </row>
    <row r="133" spans="1:7" s="107" customFormat="1" ht="15" hidden="1" outlineLevel="1">
      <c r="A133" s="218" t="str">
        <f t="shared" si="9"/>
        <v>A.2.2.1.3.S.3</v>
      </c>
      <c r="B133" s="97" t="s">
        <v>199</v>
      </c>
      <c r="C133" s="120" t="s">
        <v>1192</v>
      </c>
      <c r="D133" s="140" t="s">
        <v>90</v>
      </c>
      <c r="E133" s="105">
        <v>1</v>
      </c>
      <c r="F133" s="106"/>
      <c r="G133" s="106">
        <f t="shared" si="8"/>
        <v>0</v>
      </c>
    </row>
    <row r="134" spans="1:7" s="107" customFormat="1" ht="15" hidden="1" outlineLevel="1">
      <c r="A134" s="218" t="str">
        <f t="shared" si="9"/>
        <v>A.2.2.1.3.S.4</v>
      </c>
      <c r="B134" s="97" t="s">
        <v>200</v>
      </c>
      <c r="C134" s="120" t="s">
        <v>1193</v>
      </c>
      <c r="D134" s="140" t="s">
        <v>90</v>
      </c>
      <c r="E134" s="105">
        <v>1</v>
      </c>
      <c r="F134" s="106"/>
      <c r="G134" s="106">
        <f t="shared" si="8"/>
        <v>0</v>
      </c>
    </row>
    <row r="135" spans="1:7" s="107" customFormat="1" ht="63.75" hidden="1" outlineLevel="1">
      <c r="A135" s="218" t="str">
        <f t="shared" si="9"/>
        <v>A.2.2.1.3.S.5</v>
      </c>
      <c r="B135" s="97" t="s">
        <v>204</v>
      </c>
      <c r="C135" s="120" t="s">
        <v>1194</v>
      </c>
      <c r="D135" s="140" t="s">
        <v>1084</v>
      </c>
      <c r="E135" s="105">
        <v>1</v>
      </c>
      <c r="F135" s="106"/>
      <c r="G135" s="106">
        <f t="shared" si="8"/>
        <v>0</v>
      </c>
    </row>
    <row r="136" spans="1:7" s="207" customFormat="1" ht="15" collapsed="1">
      <c r="A136" s="269"/>
      <c r="B136" s="202"/>
      <c r="C136" s="203"/>
      <c r="D136" s="204"/>
      <c r="E136" s="205"/>
      <c r="F136" s="206"/>
      <c r="G136" s="206"/>
    </row>
    <row r="137" spans="1:7" s="107" customFormat="1" ht="15">
      <c r="A137" s="268"/>
      <c r="B137" s="208"/>
      <c r="C137" s="209"/>
      <c r="D137" s="210"/>
      <c r="E137" s="105"/>
      <c r="F137" s="211"/>
      <c r="G137"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74"/>
  <sheetViews>
    <sheetView view="pageBreakPreview" zoomScaleSheetLayoutView="10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301" t="s">
        <v>478</v>
      </c>
      <c r="B2" s="302" t="s">
        <v>478</v>
      </c>
      <c r="C2" s="303" t="s">
        <v>1646</v>
      </c>
      <c r="D2" s="304"/>
      <c r="E2" s="305"/>
      <c r="F2" s="306"/>
      <c r="G2" s="307"/>
    </row>
    <row r="3" spans="1:7" s="294" customFormat="1" ht="15">
      <c r="A3" s="295" t="s">
        <v>507</v>
      </c>
      <c r="B3" s="296" t="s">
        <v>507</v>
      </c>
      <c r="C3" s="297" t="s">
        <v>1647</v>
      </c>
      <c r="D3" s="298"/>
      <c r="E3" s="299"/>
      <c r="F3" s="300"/>
      <c r="G3" s="78">
        <f>SUM(G4:G363)</f>
        <v>0</v>
      </c>
    </row>
    <row r="4" spans="1:7" s="87" customFormat="1" ht="15" collapsed="1">
      <c r="A4" s="80" t="str">
        <f aca="true" t="shared" si="0" ref="A4:A5">B4</f>
        <v>A.3.1.1.1</v>
      </c>
      <c r="B4" s="81" t="s">
        <v>510</v>
      </c>
      <c r="C4" s="82" t="s">
        <v>127</v>
      </c>
      <c r="D4" s="83"/>
      <c r="E4" s="84"/>
      <c r="F4" s="85"/>
      <c r="G4" s="86"/>
    </row>
    <row r="5" spans="1:7" s="95" customFormat="1" ht="15">
      <c r="A5" s="88" t="str">
        <f t="shared" si="0"/>
        <v>A.3.1.1.1.1</v>
      </c>
      <c r="B5" s="89" t="s">
        <v>511</v>
      </c>
      <c r="C5" s="90" t="s">
        <v>17</v>
      </c>
      <c r="D5" s="91"/>
      <c r="E5" s="92"/>
      <c r="F5" s="93"/>
      <c r="G5" s="94"/>
    </row>
    <row r="6" spans="1:7" s="102" customFormat="1" ht="15" hidden="1" outlineLevel="1">
      <c r="A6" s="96" t="str">
        <f>""&amp;$B$5&amp;"."&amp;B6&amp;""</f>
        <v>A.3.1.1.1.1.S.1</v>
      </c>
      <c r="B6" s="97" t="s">
        <v>197</v>
      </c>
      <c r="C6" s="98" t="s">
        <v>185</v>
      </c>
      <c r="D6" s="99"/>
      <c r="E6" s="100"/>
      <c r="F6" s="101"/>
      <c r="G6" s="101"/>
    </row>
    <row r="7" spans="1:7" s="107" customFormat="1" ht="89.25" hidden="1" outlineLevel="1">
      <c r="A7" s="96" t="str">
        <f>""&amp;$B$5&amp;"."&amp;B7&amp;""</f>
        <v>A.3.1.1.1.1.S.2</v>
      </c>
      <c r="B7" s="97" t="s">
        <v>198</v>
      </c>
      <c r="C7" s="103" t="s">
        <v>2036</v>
      </c>
      <c r="D7" s="104" t="s">
        <v>90</v>
      </c>
      <c r="E7" s="105">
        <v>2</v>
      </c>
      <c r="F7" s="106"/>
      <c r="G7" s="106">
        <f aca="true" t="shared" si="1" ref="G7:G62">E7*F7</f>
        <v>0</v>
      </c>
    </row>
    <row r="8" spans="1:7" s="107" customFormat="1" ht="140.25" hidden="1" outlineLevel="1">
      <c r="A8" s="96" t="str">
        <f>""&amp;$B$5&amp;"."&amp;B8&amp;""</f>
        <v>A.3.1.1.1.1.S.3</v>
      </c>
      <c r="B8" s="97" t="s">
        <v>199</v>
      </c>
      <c r="C8" s="103" t="s">
        <v>1764</v>
      </c>
      <c r="D8" s="104" t="s">
        <v>90</v>
      </c>
      <c r="E8" s="105">
        <v>2</v>
      </c>
      <c r="F8" s="106"/>
      <c r="G8" s="106">
        <f t="shared" si="1"/>
        <v>0</v>
      </c>
    </row>
    <row r="9" spans="1:7" s="107" customFormat="1" ht="102" hidden="1" outlineLevel="1">
      <c r="A9" s="96" t="str">
        <f aca="true" t="shared" si="2" ref="A9:A30">""&amp;$B$5&amp;"."&amp;B9&amp;""</f>
        <v>A.3.1.1.1.1.S.4</v>
      </c>
      <c r="B9" s="97" t="s">
        <v>200</v>
      </c>
      <c r="C9" s="103" t="s">
        <v>1765</v>
      </c>
      <c r="D9" s="104" t="s">
        <v>90</v>
      </c>
      <c r="E9" s="105">
        <v>2</v>
      </c>
      <c r="F9" s="106"/>
      <c r="G9" s="106">
        <f t="shared" si="1"/>
        <v>0</v>
      </c>
    </row>
    <row r="10" spans="1:7" s="107" customFormat="1" ht="165.75" hidden="1" outlineLevel="1">
      <c r="A10" s="96" t="str">
        <f t="shared" si="2"/>
        <v>A.3.1.1.1.1.S.5</v>
      </c>
      <c r="B10" s="97" t="s">
        <v>204</v>
      </c>
      <c r="C10" s="433" t="s">
        <v>1847</v>
      </c>
      <c r="D10" s="104" t="s">
        <v>91</v>
      </c>
      <c r="E10" s="105">
        <v>1</v>
      </c>
      <c r="F10" s="106"/>
      <c r="G10" s="106">
        <f t="shared" si="1"/>
        <v>0</v>
      </c>
    </row>
    <row r="11" spans="1:7" s="107" customFormat="1" ht="165.75" hidden="1" outlineLevel="1">
      <c r="A11" s="96" t="str">
        <f t="shared" si="2"/>
        <v>A.3.1.1.1.1.S.6</v>
      </c>
      <c r="B11" s="97" t="s">
        <v>205</v>
      </c>
      <c r="C11" s="109" t="s">
        <v>1986</v>
      </c>
      <c r="D11" s="104" t="s">
        <v>91</v>
      </c>
      <c r="E11" s="105">
        <v>1</v>
      </c>
      <c r="F11" s="106"/>
      <c r="G11" s="106">
        <f t="shared" si="1"/>
        <v>0</v>
      </c>
    </row>
    <row r="12" spans="1:7" s="107" customFormat="1" ht="76.5" hidden="1" outlineLevel="1">
      <c r="A12" s="96" t="str">
        <f t="shared" si="2"/>
        <v>A.3.1.1.1.1.S.7</v>
      </c>
      <c r="B12" s="97" t="s">
        <v>206</v>
      </c>
      <c r="C12" s="109" t="s">
        <v>1987</v>
      </c>
      <c r="D12" s="104" t="s">
        <v>91</v>
      </c>
      <c r="E12" s="105">
        <v>1</v>
      </c>
      <c r="F12" s="106"/>
      <c r="G12" s="106">
        <f t="shared" si="1"/>
        <v>0</v>
      </c>
    </row>
    <row r="13" spans="1:7" s="107" customFormat="1" ht="89.25" hidden="1" outlineLevel="1">
      <c r="A13" s="96" t="str">
        <f t="shared" si="2"/>
        <v>A.3.1.1.1.1.S.8</v>
      </c>
      <c r="B13" s="97" t="s">
        <v>207</v>
      </c>
      <c r="C13" s="110" t="s">
        <v>166</v>
      </c>
      <c r="D13" s="111"/>
      <c r="E13" s="105"/>
      <c r="F13" s="106"/>
      <c r="G13" s="106"/>
    </row>
    <row r="14" spans="1:7" s="107" customFormat="1" ht="15" hidden="1" outlineLevel="1">
      <c r="A14" s="96" t="str">
        <f t="shared" si="2"/>
        <v>A.3.1.1.1.1.S.8.1</v>
      </c>
      <c r="B14" s="97" t="s">
        <v>267</v>
      </c>
      <c r="C14" s="110" t="s">
        <v>182</v>
      </c>
      <c r="D14" s="111" t="s">
        <v>22</v>
      </c>
      <c r="E14" s="105">
        <v>2362</v>
      </c>
      <c r="F14" s="106"/>
      <c r="G14" s="106">
        <f aca="true" t="shared" si="3" ref="G14:G15">E14*F14</f>
        <v>0</v>
      </c>
    </row>
    <row r="15" spans="1:7" s="107" customFormat="1" ht="15" hidden="1" outlineLevel="1">
      <c r="A15" s="96" t="str">
        <f t="shared" si="2"/>
        <v>A.3.1.1.1.1.S.8.2</v>
      </c>
      <c r="B15" s="97" t="s">
        <v>268</v>
      </c>
      <c r="C15" s="110" t="s">
        <v>184</v>
      </c>
      <c r="D15" s="111" t="s">
        <v>22</v>
      </c>
      <c r="E15" s="105">
        <v>1408</v>
      </c>
      <c r="F15" s="106"/>
      <c r="G15" s="106">
        <f t="shared" si="3"/>
        <v>0</v>
      </c>
    </row>
    <row r="16" spans="1:7" s="107" customFormat="1" ht="140.25" hidden="1" outlineLevel="1">
      <c r="A16" s="96" t="str">
        <f t="shared" si="2"/>
        <v>A.3.1.1.1.1.S.9</v>
      </c>
      <c r="B16" s="97" t="s">
        <v>208</v>
      </c>
      <c r="C16" s="434" t="s">
        <v>1848</v>
      </c>
      <c r="D16" s="112" t="s">
        <v>91</v>
      </c>
      <c r="E16" s="105">
        <v>1</v>
      </c>
      <c r="F16" s="106"/>
      <c r="G16" s="106">
        <f t="shared" si="1"/>
        <v>0</v>
      </c>
    </row>
    <row r="17" spans="1:7" s="107" customFormat="1" ht="63.75" hidden="1" outlineLevel="1">
      <c r="A17" s="96" t="str">
        <f t="shared" si="2"/>
        <v>A.3.1.1.1.1.S.10</v>
      </c>
      <c r="B17" s="97" t="s">
        <v>209</v>
      </c>
      <c r="C17" s="113" t="s">
        <v>92</v>
      </c>
      <c r="D17" s="111" t="s">
        <v>22</v>
      </c>
      <c r="E17" s="105">
        <v>2362</v>
      </c>
      <c r="F17" s="106"/>
      <c r="G17" s="106">
        <f t="shared" si="1"/>
        <v>0</v>
      </c>
    </row>
    <row r="18" spans="1:7" s="107" customFormat="1" ht="63.75" hidden="1" outlineLevel="1">
      <c r="A18" s="96" t="str">
        <f t="shared" si="2"/>
        <v>A.3.1.1.1.1.S.11</v>
      </c>
      <c r="B18" s="97" t="s">
        <v>210</v>
      </c>
      <c r="C18" s="103" t="s">
        <v>159</v>
      </c>
      <c r="D18" s="112" t="s">
        <v>90</v>
      </c>
      <c r="E18" s="105">
        <v>30</v>
      </c>
      <c r="F18" s="106"/>
      <c r="G18" s="106">
        <f t="shared" si="1"/>
        <v>0</v>
      </c>
    </row>
    <row r="19" spans="1:7" s="107" customFormat="1" ht="63.75" hidden="1" outlineLevel="1">
      <c r="A19" s="96" t="str">
        <f t="shared" si="2"/>
        <v>A.3.1.1.1.1.S.12</v>
      </c>
      <c r="B19" s="97" t="s">
        <v>211</v>
      </c>
      <c r="C19" s="110" t="s">
        <v>1988</v>
      </c>
      <c r="D19" s="111" t="s">
        <v>22</v>
      </c>
      <c r="E19" s="105">
        <v>4724</v>
      </c>
      <c r="F19" s="106"/>
      <c r="G19" s="106">
        <f t="shared" si="1"/>
        <v>0</v>
      </c>
    </row>
    <row r="20" spans="1:7" s="107" customFormat="1" ht="76.5" hidden="1" outlineLevel="1">
      <c r="A20" s="96" t="str">
        <f t="shared" si="2"/>
        <v>A.3.1.1.1.1.S.13</v>
      </c>
      <c r="B20" s="97" t="s">
        <v>212</v>
      </c>
      <c r="C20" s="103" t="s">
        <v>165</v>
      </c>
      <c r="D20" s="112"/>
      <c r="E20" s="105"/>
      <c r="F20" s="106"/>
      <c r="G20" s="106"/>
    </row>
    <row r="21" spans="1:7" s="107" customFormat="1" ht="15" hidden="1" outlineLevel="1">
      <c r="A21" s="96" t="str">
        <f t="shared" si="2"/>
        <v>A.3.1.1.1.1.S.13.1</v>
      </c>
      <c r="B21" s="97" t="s">
        <v>270</v>
      </c>
      <c r="C21" s="103" t="s">
        <v>293</v>
      </c>
      <c r="D21" s="112" t="s">
        <v>90</v>
      </c>
      <c r="E21" s="105">
        <v>99</v>
      </c>
      <c r="F21" s="106"/>
      <c r="G21" s="106">
        <f t="shared" si="1"/>
        <v>0</v>
      </c>
    </row>
    <row r="22" spans="1:7" s="107" customFormat="1" ht="15" hidden="1" outlineLevel="1">
      <c r="A22" s="96" t="str">
        <f t="shared" si="2"/>
        <v>A.3.1.1.1.1.S.13.2</v>
      </c>
      <c r="B22" s="97" t="s">
        <v>271</v>
      </c>
      <c r="C22" s="103" t="s">
        <v>1242</v>
      </c>
      <c r="D22" s="112" t="s">
        <v>90</v>
      </c>
      <c r="E22" s="105">
        <v>50</v>
      </c>
      <c r="F22" s="106"/>
      <c r="G22" s="106">
        <f t="shared" si="1"/>
        <v>0</v>
      </c>
    </row>
    <row r="23" spans="1:7" s="107" customFormat="1" ht="51" hidden="1" outlineLevel="1">
      <c r="A23" s="96" t="str">
        <f t="shared" si="2"/>
        <v>A.3.1.1.1.1.S.14</v>
      </c>
      <c r="B23" s="97" t="s">
        <v>213</v>
      </c>
      <c r="C23" s="103" t="s">
        <v>424</v>
      </c>
      <c r="D23" s="112" t="s">
        <v>90</v>
      </c>
      <c r="E23" s="105">
        <v>20</v>
      </c>
      <c r="F23" s="106"/>
      <c r="G23" s="106">
        <f t="shared" si="1"/>
        <v>0</v>
      </c>
    </row>
    <row r="24" spans="1:7" s="107" customFormat="1" ht="63.75" hidden="1" outlineLevel="1">
      <c r="A24" s="96" t="str">
        <f t="shared" si="2"/>
        <v>A.3.1.1.1.1.S.15</v>
      </c>
      <c r="B24" s="97" t="s">
        <v>214</v>
      </c>
      <c r="C24" s="103" t="s">
        <v>1989</v>
      </c>
      <c r="D24" s="112" t="s">
        <v>90</v>
      </c>
      <c r="E24" s="105">
        <v>30</v>
      </c>
      <c r="F24" s="106"/>
      <c r="G24" s="106">
        <f t="shared" si="1"/>
        <v>0</v>
      </c>
    </row>
    <row r="25" spans="1:7" s="107" customFormat="1" ht="165.75" hidden="1" outlineLevel="1">
      <c r="A25" s="96" t="str">
        <f t="shared" si="2"/>
        <v>A.3.1.1.1.1.S.16</v>
      </c>
      <c r="B25" s="97" t="s">
        <v>215</v>
      </c>
      <c r="C25" s="110" t="s">
        <v>1990</v>
      </c>
      <c r="D25" s="111"/>
      <c r="E25" s="105"/>
      <c r="F25" s="106"/>
      <c r="G25" s="106"/>
    </row>
    <row r="26" spans="1:7" s="107" customFormat="1" ht="15" hidden="1" outlineLevel="1">
      <c r="A26" s="96" t="str">
        <f t="shared" si="2"/>
        <v>A.3.1.1.1.1.S.16.1</v>
      </c>
      <c r="B26" s="97" t="s">
        <v>272</v>
      </c>
      <c r="C26" s="114" t="s">
        <v>295</v>
      </c>
      <c r="D26" s="115" t="s">
        <v>25</v>
      </c>
      <c r="E26" s="105">
        <v>650</v>
      </c>
      <c r="F26" s="106"/>
      <c r="G26" s="106">
        <f t="shared" si="1"/>
        <v>0</v>
      </c>
    </row>
    <row r="27" spans="1:7" s="107" customFormat="1" ht="15" hidden="1" outlineLevel="1">
      <c r="A27" s="96" t="str">
        <f t="shared" si="2"/>
        <v>A.3.1.1.1.1.S.16.2</v>
      </c>
      <c r="B27" s="97" t="s">
        <v>273</v>
      </c>
      <c r="C27" s="116" t="s">
        <v>297</v>
      </c>
      <c r="D27" s="117" t="s">
        <v>90</v>
      </c>
      <c r="E27" s="105">
        <v>2</v>
      </c>
      <c r="F27" s="106"/>
      <c r="G27" s="106">
        <f t="shared" si="1"/>
        <v>0</v>
      </c>
    </row>
    <row r="28" spans="1:7" s="107" customFormat="1" ht="15" hidden="1" outlineLevel="1">
      <c r="A28" s="96" t="str">
        <f t="shared" si="2"/>
        <v>A.3.1.1.1.1.S.16.3</v>
      </c>
      <c r="B28" s="97" t="s">
        <v>274</v>
      </c>
      <c r="C28" s="452" t="s">
        <v>298</v>
      </c>
      <c r="D28" s="461" t="s">
        <v>90</v>
      </c>
      <c r="E28" s="105">
        <v>2</v>
      </c>
      <c r="F28" s="106"/>
      <c r="G28" s="106">
        <f t="shared" si="1"/>
        <v>0</v>
      </c>
    </row>
    <row r="29" spans="1:7" s="107" customFormat="1" ht="76.5" hidden="1" outlineLevel="1">
      <c r="A29" s="96" t="str">
        <f t="shared" si="2"/>
        <v>A.3.1.1.1.1.S.17</v>
      </c>
      <c r="B29" s="97" t="s">
        <v>216</v>
      </c>
      <c r="C29" s="118" t="s">
        <v>1766</v>
      </c>
      <c r="D29" s="119" t="s">
        <v>91</v>
      </c>
      <c r="E29" s="105">
        <v>1</v>
      </c>
      <c r="F29" s="106"/>
      <c r="G29" s="106">
        <f t="shared" si="1"/>
        <v>0</v>
      </c>
    </row>
    <row r="30" spans="1:7" s="107" customFormat="1" ht="102" hidden="1" outlineLevel="1">
      <c r="A30" s="96" t="str">
        <f t="shared" si="2"/>
        <v>A.3.1.1.1.1.S.18</v>
      </c>
      <c r="B30" s="97" t="s">
        <v>276</v>
      </c>
      <c r="C30" s="120" t="s">
        <v>1991</v>
      </c>
      <c r="D30" s="121" t="s">
        <v>24</v>
      </c>
      <c r="E30" s="105">
        <v>50</v>
      </c>
      <c r="F30" s="106"/>
      <c r="G30" s="106">
        <f t="shared" si="1"/>
        <v>0</v>
      </c>
    </row>
    <row r="31" spans="1:7" s="95" customFormat="1" ht="15" collapsed="1">
      <c r="A31" s="88" t="str">
        <f aca="true" t="shared" si="4" ref="A31">B31</f>
        <v>A.3.1.1.1.2</v>
      </c>
      <c r="B31" s="89" t="s">
        <v>512</v>
      </c>
      <c r="C31" s="90" t="s">
        <v>18</v>
      </c>
      <c r="D31" s="91"/>
      <c r="E31" s="122"/>
      <c r="F31" s="123"/>
      <c r="G31" s="94"/>
    </row>
    <row r="32" spans="1:7" s="107" customFormat="1" ht="76.5" hidden="1" outlineLevel="1">
      <c r="A32" s="96" t="str">
        <f>""&amp;$B$31&amp;"."&amp;B32&amp;""</f>
        <v>A.3.1.1.1.2.S.1</v>
      </c>
      <c r="B32" s="124" t="s">
        <v>197</v>
      </c>
      <c r="C32" s="113" t="s">
        <v>189</v>
      </c>
      <c r="D32" s="111"/>
      <c r="E32" s="105"/>
      <c r="F32" s="106"/>
      <c r="G32" s="106"/>
    </row>
    <row r="33" spans="1:7" s="107" customFormat="1" ht="15" hidden="1" outlineLevel="1">
      <c r="A33" s="96" t="str">
        <f aca="true" t="shared" si="5" ref="A33:A62">""&amp;$B$31&amp;"."&amp;B33&amp;""</f>
        <v>A.3.1.1.1.2.S.1.1</v>
      </c>
      <c r="B33" s="124" t="s">
        <v>217</v>
      </c>
      <c r="C33" s="113" t="s">
        <v>187</v>
      </c>
      <c r="D33" s="111" t="s">
        <v>22</v>
      </c>
      <c r="E33" s="105">
        <v>4440</v>
      </c>
      <c r="F33" s="106"/>
      <c r="G33" s="106">
        <f aca="true" t="shared" si="6" ref="G33:G34">E33*F33</f>
        <v>0</v>
      </c>
    </row>
    <row r="34" spans="1:7" s="107" customFormat="1" ht="15" hidden="1" outlineLevel="1">
      <c r="A34" s="96" t="str">
        <f t="shared" si="5"/>
        <v>A.3.1.1.1.2.S.1.2</v>
      </c>
      <c r="B34" s="124" t="s">
        <v>218</v>
      </c>
      <c r="C34" s="113" t="s">
        <v>188</v>
      </c>
      <c r="D34" s="111" t="s">
        <v>22</v>
      </c>
      <c r="E34" s="105">
        <v>90</v>
      </c>
      <c r="F34" s="106"/>
      <c r="G34" s="106">
        <f t="shared" si="6"/>
        <v>0</v>
      </c>
    </row>
    <row r="35" spans="1:7" s="107" customFormat="1" ht="153" hidden="1" outlineLevel="1">
      <c r="A35" s="96" t="str">
        <f t="shared" si="5"/>
        <v>A.3.1.1.1.2.S.2</v>
      </c>
      <c r="B35" s="124" t="s">
        <v>198</v>
      </c>
      <c r="C35" s="113" t="s">
        <v>436</v>
      </c>
      <c r="D35" s="111"/>
      <c r="E35" s="105"/>
      <c r="F35" s="106"/>
      <c r="G35" s="106"/>
    </row>
    <row r="36" spans="1:7" s="107" customFormat="1" ht="15" hidden="1" outlineLevel="1">
      <c r="A36" s="96" t="str">
        <f t="shared" si="5"/>
        <v>A.3.1.1.1.2.S.2.1</v>
      </c>
      <c r="B36" s="124" t="s">
        <v>219</v>
      </c>
      <c r="C36" s="113" t="s">
        <v>299</v>
      </c>
      <c r="D36" s="111"/>
      <c r="E36" s="105"/>
      <c r="F36" s="106"/>
      <c r="G36" s="106"/>
    </row>
    <row r="37" spans="1:7" s="107" customFormat="1" ht="15" hidden="1" outlineLevel="1">
      <c r="A37" s="96" t="str">
        <f t="shared" si="5"/>
        <v>A.3.1.1.1.2.S.2.1.1</v>
      </c>
      <c r="B37" s="124" t="s">
        <v>220</v>
      </c>
      <c r="C37" s="113" t="s">
        <v>186</v>
      </c>
      <c r="D37" s="111" t="s">
        <v>25</v>
      </c>
      <c r="E37" s="105">
        <v>4263</v>
      </c>
      <c r="F37" s="106"/>
      <c r="G37" s="106">
        <f aca="true" t="shared" si="7" ref="G37:G39">E37*F37</f>
        <v>0</v>
      </c>
    </row>
    <row r="38" spans="1:7" s="107" customFormat="1" ht="15" hidden="1" outlineLevel="1">
      <c r="A38" s="96" t="str">
        <f t="shared" si="5"/>
        <v>A.3.1.1.1.2.S.2.1.2</v>
      </c>
      <c r="B38" s="124" t="s">
        <v>221</v>
      </c>
      <c r="C38" s="113" t="s">
        <v>184</v>
      </c>
      <c r="D38" s="111" t="s">
        <v>25</v>
      </c>
      <c r="E38" s="105">
        <v>1702</v>
      </c>
      <c r="F38" s="106"/>
      <c r="G38" s="106">
        <f t="shared" si="7"/>
        <v>0</v>
      </c>
    </row>
    <row r="39" spans="1:7" s="107" customFormat="1" ht="15" hidden="1" outlineLevel="1">
      <c r="A39" s="96" t="str">
        <f t="shared" si="5"/>
        <v>A.3.1.1.1.2.S.2.2</v>
      </c>
      <c r="B39" s="124" t="s">
        <v>278</v>
      </c>
      <c r="C39" s="113" t="s">
        <v>300</v>
      </c>
      <c r="D39" s="111" t="s">
        <v>25</v>
      </c>
      <c r="E39" s="105">
        <v>288</v>
      </c>
      <c r="F39" s="106"/>
      <c r="G39" s="106">
        <f t="shared" si="7"/>
        <v>0</v>
      </c>
    </row>
    <row r="40" spans="1:7" s="107" customFormat="1" ht="63.75" hidden="1" outlineLevel="1">
      <c r="A40" s="96" t="str">
        <f t="shared" si="5"/>
        <v>A.3.1.1.1.2.S.3</v>
      </c>
      <c r="B40" s="124" t="s">
        <v>199</v>
      </c>
      <c r="C40" s="125" t="s">
        <v>1992</v>
      </c>
      <c r="D40" s="111" t="s">
        <v>22</v>
      </c>
      <c r="E40" s="105">
        <v>492</v>
      </c>
      <c r="F40" s="106"/>
      <c r="G40" s="106">
        <f t="shared" si="1"/>
        <v>0</v>
      </c>
    </row>
    <row r="41" spans="1:7" s="107" customFormat="1" ht="178.5" hidden="1" outlineLevel="1">
      <c r="A41" s="96" t="str">
        <f t="shared" si="5"/>
        <v>A.3.1.1.1.2.S.4</v>
      </c>
      <c r="B41" s="124" t="s">
        <v>200</v>
      </c>
      <c r="C41" s="113" t="s">
        <v>438</v>
      </c>
      <c r="D41" s="126" t="s">
        <v>24</v>
      </c>
      <c r="E41" s="105">
        <v>5509</v>
      </c>
      <c r="F41" s="106"/>
      <c r="G41" s="106">
        <f t="shared" si="1"/>
        <v>0</v>
      </c>
    </row>
    <row r="42" spans="1:7" s="107" customFormat="1" ht="191.25" hidden="1" outlineLevel="1">
      <c r="A42" s="96" t="str">
        <f t="shared" si="5"/>
        <v>A.3.1.1.1.2.S.5</v>
      </c>
      <c r="B42" s="124" t="s">
        <v>204</v>
      </c>
      <c r="C42" s="113" t="s">
        <v>437</v>
      </c>
      <c r="D42" s="126" t="s">
        <v>24</v>
      </c>
      <c r="E42" s="105">
        <v>550</v>
      </c>
      <c r="F42" s="106"/>
      <c r="G42" s="106">
        <f t="shared" si="1"/>
        <v>0</v>
      </c>
    </row>
    <row r="43" spans="1:7" s="107" customFormat="1" ht="89.25" hidden="1" outlineLevel="1">
      <c r="A43" s="96" t="str">
        <f t="shared" si="5"/>
        <v>A.3.1.1.1.2.S.6</v>
      </c>
      <c r="B43" s="124" t="s">
        <v>205</v>
      </c>
      <c r="C43" s="113" t="s">
        <v>440</v>
      </c>
      <c r="D43" s="126" t="s">
        <v>24</v>
      </c>
      <c r="E43" s="105">
        <v>618</v>
      </c>
      <c r="F43" s="106"/>
      <c r="G43" s="106">
        <f t="shared" si="1"/>
        <v>0</v>
      </c>
    </row>
    <row r="44" spans="1:7" s="107" customFormat="1" ht="89.25" hidden="1" outlineLevel="1">
      <c r="A44" s="96" t="str">
        <f t="shared" si="5"/>
        <v>A.3.1.1.1.2.S.7</v>
      </c>
      <c r="B44" s="124" t="s">
        <v>206</v>
      </c>
      <c r="C44" s="127" t="s">
        <v>190</v>
      </c>
      <c r="D44" s="126"/>
      <c r="E44" s="105"/>
      <c r="F44" s="106"/>
      <c r="G44" s="106"/>
    </row>
    <row r="45" spans="1:7" s="107" customFormat="1" ht="15" hidden="1" outlineLevel="1">
      <c r="A45" s="96" t="str">
        <f t="shared" si="5"/>
        <v>A.3.1.1.1.2.S.7.1</v>
      </c>
      <c r="B45" s="124" t="s">
        <v>375</v>
      </c>
      <c r="C45" s="113" t="s">
        <v>187</v>
      </c>
      <c r="D45" s="126" t="s">
        <v>24</v>
      </c>
      <c r="E45" s="105">
        <v>443</v>
      </c>
      <c r="F45" s="106"/>
      <c r="G45" s="106">
        <f aca="true" t="shared" si="8" ref="G45:G46">E45*F45</f>
        <v>0</v>
      </c>
    </row>
    <row r="46" spans="1:7" s="107" customFormat="1" ht="15" hidden="1" outlineLevel="1">
      <c r="A46" s="96" t="str">
        <f t="shared" si="5"/>
        <v>A.3.1.1.1.2.S.7.2</v>
      </c>
      <c r="B46" s="124" t="s">
        <v>376</v>
      </c>
      <c r="C46" s="113" t="s">
        <v>188</v>
      </c>
      <c r="D46" s="126" t="s">
        <v>24</v>
      </c>
      <c r="E46" s="105">
        <v>24</v>
      </c>
      <c r="F46" s="106"/>
      <c r="G46" s="106">
        <f t="shared" si="8"/>
        <v>0</v>
      </c>
    </row>
    <row r="47" spans="1:7" s="107" customFormat="1" ht="127.5" hidden="1" outlineLevel="1">
      <c r="A47" s="96" t="str">
        <f t="shared" si="5"/>
        <v>A.3.1.1.1.2.S.8</v>
      </c>
      <c r="B47" s="124" t="s">
        <v>207</v>
      </c>
      <c r="C47" s="346" t="s">
        <v>1994</v>
      </c>
      <c r="D47" s="126" t="s">
        <v>25</v>
      </c>
      <c r="E47" s="105">
        <v>50</v>
      </c>
      <c r="F47" s="106"/>
      <c r="G47" s="106">
        <f t="shared" si="1"/>
        <v>0</v>
      </c>
    </row>
    <row r="48" spans="1:7" s="107" customFormat="1" ht="51" hidden="1" outlineLevel="1">
      <c r="A48" s="96" t="str">
        <f t="shared" si="5"/>
        <v>A.3.1.1.1.2.S.9</v>
      </c>
      <c r="B48" s="124" t="s">
        <v>208</v>
      </c>
      <c r="C48" s="110" t="s">
        <v>1624</v>
      </c>
      <c r="D48" s="126" t="s">
        <v>24</v>
      </c>
      <c r="E48" s="105">
        <v>243</v>
      </c>
      <c r="F48" s="106"/>
      <c r="G48" s="106">
        <f t="shared" si="1"/>
        <v>0</v>
      </c>
    </row>
    <row r="49" spans="1:7" s="107" customFormat="1" ht="51" hidden="1" outlineLevel="1">
      <c r="A49" s="96" t="str">
        <f t="shared" si="5"/>
        <v>A.3.1.1.1.2.S.10</v>
      </c>
      <c r="B49" s="124" t="s">
        <v>209</v>
      </c>
      <c r="C49" s="125" t="s">
        <v>1767</v>
      </c>
      <c r="D49" s="126" t="s">
        <v>24</v>
      </c>
      <c r="E49" s="105">
        <v>1445</v>
      </c>
      <c r="F49" s="106"/>
      <c r="G49" s="106">
        <f t="shared" si="1"/>
        <v>0</v>
      </c>
    </row>
    <row r="50" spans="1:7" s="107" customFormat="1" ht="63.75" hidden="1" outlineLevel="1">
      <c r="A50" s="96" t="str">
        <f t="shared" si="5"/>
        <v>A.3.1.1.1.2.S.11</v>
      </c>
      <c r="B50" s="124" t="s">
        <v>210</v>
      </c>
      <c r="C50" s="110" t="s">
        <v>1628</v>
      </c>
      <c r="D50" s="126" t="s">
        <v>24</v>
      </c>
      <c r="E50" s="105">
        <v>265</v>
      </c>
      <c r="F50" s="106"/>
      <c r="G50" s="106">
        <f t="shared" si="1"/>
        <v>0</v>
      </c>
    </row>
    <row r="51" spans="1:7" s="107" customFormat="1" ht="63.75" hidden="1" outlineLevel="1">
      <c r="A51" s="96" t="str">
        <f t="shared" si="5"/>
        <v>A.3.1.1.1.2.S.12</v>
      </c>
      <c r="B51" s="124" t="s">
        <v>211</v>
      </c>
      <c r="C51" s="127" t="s">
        <v>2017</v>
      </c>
      <c r="D51" s="126" t="s">
        <v>24</v>
      </c>
      <c r="E51" s="105">
        <v>2712</v>
      </c>
      <c r="F51" s="106"/>
      <c r="G51" s="106">
        <f t="shared" si="1"/>
        <v>0</v>
      </c>
    </row>
    <row r="52" spans="1:7" s="107" customFormat="1" ht="89.25" hidden="1" outlineLevel="1">
      <c r="A52" s="96" t="str">
        <f t="shared" si="5"/>
        <v>A.3.1.1.1.2.S.13</v>
      </c>
      <c r="B52" s="124" t="s">
        <v>212</v>
      </c>
      <c r="C52" s="127" t="s">
        <v>2014</v>
      </c>
      <c r="D52" s="126"/>
      <c r="E52" s="128"/>
      <c r="F52" s="106"/>
      <c r="G52" s="106"/>
    </row>
    <row r="53" spans="1:7" s="107" customFormat="1" ht="15" hidden="1" outlineLevel="1">
      <c r="A53" s="96" t="str">
        <f t="shared" si="5"/>
        <v>A.3.1.1.1.2.S.13.1</v>
      </c>
      <c r="B53" s="124" t="s">
        <v>270</v>
      </c>
      <c r="C53" s="110" t="s">
        <v>167</v>
      </c>
      <c r="D53" s="126" t="s">
        <v>24</v>
      </c>
      <c r="E53" s="105">
        <v>45</v>
      </c>
      <c r="F53" s="106"/>
      <c r="G53" s="106">
        <f t="shared" si="1"/>
        <v>0</v>
      </c>
    </row>
    <row r="54" spans="1:7" s="107" customFormat="1" ht="15" hidden="1" outlineLevel="1">
      <c r="A54" s="96" t="str">
        <f t="shared" si="5"/>
        <v>A.3.1.1.1.2.S.13.2</v>
      </c>
      <c r="B54" s="124" t="s">
        <v>271</v>
      </c>
      <c r="C54" s="110" t="s">
        <v>168</v>
      </c>
      <c r="D54" s="126" t="s">
        <v>24</v>
      </c>
      <c r="E54" s="105">
        <v>55</v>
      </c>
      <c r="F54" s="106"/>
      <c r="G54" s="106">
        <f t="shared" si="1"/>
        <v>0</v>
      </c>
    </row>
    <row r="55" spans="1:7" s="107" customFormat="1" ht="76.5" hidden="1" outlineLevel="1">
      <c r="A55" s="96" t="str">
        <f t="shared" si="5"/>
        <v>A.3.1.1.1.2.S.14</v>
      </c>
      <c r="B55" s="124" t="s">
        <v>213</v>
      </c>
      <c r="C55" s="110" t="s">
        <v>1596</v>
      </c>
      <c r="D55" s="126" t="s">
        <v>24</v>
      </c>
      <c r="E55" s="105">
        <v>10</v>
      </c>
      <c r="F55" s="106"/>
      <c r="G55" s="106">
        <f t="shared" si="1"/>
        <v>0</v>
      </c>
    </row>
    <row r="56" spans="1:7" s="107" customFormat="1" ht="114.75" hidden="1" outlineLevel="1">
      <c r="A56" s="96" t="str">
        <f t="shared" si="5"/>
        <v>A.3.1.1.1.2.S.15</v>
      </c>
      <c r="B56" s="124" t="s">
        <v>214</v>
      </c>
      <c r="C56" s="110" t="s">
        <v>2015</v>
      </c>
      <c r="D56" s="126"/>
      <c r="E56" s="128"/>
      <c r="F56" s="106"/>
      <c r="G56" s="106"/>
    </row>
    <row r="57" spans="1:7" s="107" customFormat="1" ht="15" hidden="1" outlineLevel="1">
      <c r="A57" s="96" t="str">
        <f t="shared" si="5"/>
        <v>A.3.1.1.1.2.S.15.1</v>
      </c>
      <c r="B57" s="124" t="s">
        <v>451</v>
      </c>
      <c r="C57" s="110" t="s">
        <v>161</v>
      </c>
      <c r="D57" s="126" t="s">
        <v>24</v>
      </c>
      <c r="E57" s="105">
        <v>1456</v>
      </c>
      <c r="F57" s="106"/>
      <c r="G57" s="106">
        <f t="shared" si="1"/>
        <v>0</v>
      </c>
    </row>
    <row r="58" spans="1:7" s="107" customFormat="1" ht="15" hidden="1" outlineLevel="1">
      <c r="A58" s="96" t="str">
        <f t="shared" si="5"/>
        <v>A.3.1.1.1.2.S.15.2</v>
      </c>
      <c r="B58" s="124" t="s">
        <v>452</v>
      </c>
      <c r="C58" s="110" t="s">
        <v>162</v>
      </c>
      <c r="D58" s="126" t="s">
        <v>24</v>
      </c>
      <c r="E58" s="105">
        <v>35</v>
      </c>
      <c r="F58" s="106"/>
      <c r="G58" s="106">
        <f t="shared" si="1"/>
        <v>0</v>
      </c>
    </row>
    <row r="59" spans="1:7" s="107" customFormat="1" ht="51" hidden="1" outlineLevel="1">
      <c r="A59" s="96" t="str">
        <f t="shared" si="5"/>
        <v>A.3.1.1.1.2.S.16</v>
      </c>
      <c r="B59" s="124" t="s">
        <v>215</v>
      </c>
      <c r="C59" s="127" t="s">
        <v>203</v>
      </c>
      <c r="D59" s="126" t="s">
        <v>25</v>
      </c>
      <c r="E59" s="105">
        <v>2450</v>
      </c>
      <c r="F59" s="106"/>
      <c r="G59" s="106">
        <f t="shared" si="1"/>
        <v>0</v>
      </c>
    </row>
    <row r="60" spans="1:7" s="107" customFormat="1" ht="63.75" hidden="1" outlineLevel="1">
      <c r="A60" s="96" t="str">
        <f t="shared" si="5"/>
        <v>A.3.1.1.1.2.S.17</v>
      </c>
      <c r="B60" s="124" t="s">
        <v>216</v>
      </c>
      <c r="C60" s="127" t="s">
        <v>171</v>
      </c>
      <c r="D60" s="126" t="s">
        <v>25</v>
      </c>
      <c r="E60" s="105">
        <v>50</v>
      </c>
      <c r="F60" s="106"/>
      <c r="G60" s="106">
        <f t="shared" si="1"/>
        <v>0</v>
      </c>
    </row>
    <row r="61" spans="1:7" s="107" customFormat="1" ht="153" hidden="1" outlineLevel="1">
      <c r="A61" s="96" t="str">
        <f t="shared" si="5"/>
        <v>A.3.1.1.1.2.S.18</v>
      </c>
      <c r="B61" s="124" t="s">
        <v>276</v>
      </c>
      <c r="C61" s="127" t="s">
        <v>202</v>
      </c>
      <c r="D61" s="126" t="s">
        <v>24</v>
      </c>
      <c r="E61" s="105">
        <v>4432</v>
      </c>
      <c r="F61" s="129"/>
      <c r="G61" s="106">
        <f t="shared" si="1"/>
        <v>0</v>
      </c>
    </row>
    <row r="62" spans="1:7" s="107" customFormat="1" ht="102" hidden="1" outlineLevel="1">
      <c r="A62" s="96" t="str">
        <f t="shared" si="5"/>
        <v>A.3.1.1.1.2.S.19</v>
      </c>
      <c r="B62" s="124" t="s">
        <v>347</v>
      </c>
      <c r="C62" s="110" t="s">
        <v>1642</v>
      </c>
      <c r="D62" s="126" t="s">
        <v>24</v>
      </c>
      <c r="E62" s="105">
        <v>60</v>
      </c>
      <c r="F62" s="106"/>
      <c r="G62" s="106">
        <f t="shared" si="1"/>
        <v>0</v>
      </c>
    </row>
    <row r="63" spans="1:7" s="95" customFormat="1" ht="15" collapsed="1">
      <c r="A63" s="88" t="str">
        <f aca="true" t="shared" si="9" ref="A63">B63</f>
        <v>A.3.1.1.1.3</v>
      </c>
      <c r="B63" s="89" t="s">
        <v>513</v>
      </c>
      <c r="C63" s="90" t="s">
        <v>19</v>
      </c>
      <c r="D63" s="91"/>
      <c r="E63" s="92"/>
      <c r="F63" s="93"/>
      <c r="G63" s="94"/>
    </row>
    <row r="64" spans="1:7" s="107" customFormat="1" ht="178.5" hidden="1" outlineLevel="1">
      <c r="A64" s="96" t="str">
        <f>""&amp;$B$63&amp;"."&amp;B64&amp;""</f>
        <v>A.3.1.1.1.3.S.1</v>
      </c>
      <c r="B64" s="124" t="s">
        <v>197</v>
      </c>
      <c r="C64" s="118" t="s">
        <v>1737</v>
      </c>
      <c r="D64" s="117"/>
      <c r="E64" s="130"/>
      <c r="F64" s="106"/>
      <c r="G64" s="106"/>
    </row>
    <row r="65" spans="1:7" s="107" customFormat="1" ht="15" hidden="1" outlineLevel="1">
      <c r="A65" s="96" t="str">
        <f aca="true" t="shared" si="10" ref="A65:A97">""&amp;$B$63&amp;"."&amp;B65&amp;""</f>
        <v>A.3.1.1.1.3.S.1.1</v>
      </c>
      <c r="B65" s="124" t="s">
        <v>217</v>
      </c>
      <c r="C65" s="118" t="s">
        <v>460</v>
      </c>
      <c r="D65" s="117"/>
      <c r="E65" s="130"/>
      <c r="F65" s="106"/>
      <c r="G65" s="106"/>
    </row>
    <row r="66" spans="1:7" s="107" customFormat="1" ht="25.5" hidden="1" outlineLevel="1">
      <c r="A66" s="96" t="str">
        <f t="shared" si="10"/>
        <v>A.3.1.1.1.3.S.1.1.1</v>
      </c>
      <c r="B66" s="124" t="s">
        <v>228</v>
      </c>
      <c r="C66" s="110" t="s">
        <v>430</v>
      </c>
      <c r="D66" s="117" t="s">
        <v>90</v>
      </c>
      <c r="E66" s="105">
        <v>65</v>
      </c>
      <c r="F66" s="106"/>
      <c r="G66" s="106">
        <f aca="true" t="shared" si="11" ref="G66:G68">E66*F66</f>
        <v>0</v>
      </c>
    </row>
    <row r="67" spans="1:7" s="107" customFormat="1" ht="38.25" hidden="1" outlineLevel="1">
      <c r="A67" s="96" t="str">
        <f t="shared" si="10"/>
        <v>A.3.1.1.1.3.S.1.1.2</v>
      </c>
      <c r="B67" s="124" t="s">
        <v>229</v>
      </c>
      <c r="C67" s="110" t="s">
        <v>431</v>
      </c>
      <c r="D67" s="117" t="s">
        <v>90</v>
      </c>
      <c r="E67" s="105">
        <v>5</v>
      </c>
      <c r="F67" s="106"/>
      <c r="G67" s="106">
        <f t="shared" si="11"/>
        <v>0</v>
      </c>
    </row>
    <row r="68" spans="1:7" s="107" customFormat="1" ht="38.25" hidden="1" outlineLevel="1">
      <c r="A68" s="96" t="str">
        <f t="shared" si="10"/>
        <v>A.3.1.1.1.3.S.1.1.3</v>
      </c>
      <c r="B68" s="124" t="s">
        <v>230</v>
      </c>
      <c r="C68" s="110" t="s">
        <v>434</v>
      </c>
      <c r="D68" s="117" t="s">
        <v>90</v>
      </c>
      <c r="E68" s="105">
        <v>2</v>
      </c>
      <c r="F68" s="106"/>
      <c r="G68" s="106">
        <f t="shared" si="11"/>
        <v>0</v>
      </c>
    </row>
    <row r="69" spans="1:7" s="107" customFormat="1" ht="76.5" hidden="1" outlineLevel="1">
      <c r="A69" s="96" t="str">
        <f t="shared" si="10"/>
        <v>A.3.1.1.1.3.S.2</v>
      </c>
      <c r="B69" s="124" t="s">
        <v>198</v>
      </c>
      <c r="C69" s="110" t="s">
        <v>1950</v>
      </c>
      <c r="D69" s="111"/>
      <c r="E69" s="105"/>
      <c r="F69" s="106"/>
      <c r="G69" s="106"/>
    </row>
    <row r="70" spans="1:7" s="107" customFormat="1" ht="15" hidden="1" outlineLevel="1">
      <c r="A70" s="96" t="str">
        <f t="shared" si="10"/>
        <v>A.3.1.1.1.3.S.2.1</v>
      </c>
      <c r="B70" s="124" t="s">
        <v>219</v>
      </c>
      <c r="C70" s="110" t="s">
        <v>304</v>
      </c>
      <c r="D70" s="117" t="s">
        <v>90</v>
      </c>
      <c r="E70" s="105">
        <v>2</v>
      </c>
      <c r="F70" s="106"/>
      <c r="G70" s="106">
        <f aca="true" t="shared" si="12" ref="G70:G97">E70*F70</f>
        <v>0</v>
      </c>
    </row>
    <row r="71" spans="1:7" s="107" customFormat="1" ht="15" hidden="1" outlineLevel="1">
      <c r="A71" s="96" t="str">
        <f t="shared" si="10"/>
        <v>A.3.1.1.1.3.S.2.2</v>
      </c>
      <c r="B71" s="124" t="s">
        <v>278</v>
      </c>
      <c r="C71" s="110" t="s">
        <v>305</v>
      </c>
      <c r="D71" s="117" t="s">
        <v>90</v>
      </c>
      <c r="E71" s="105">
        <v>101</v>
      </c>
      <c r="F71" s="106"/>
      <c r="G71" s="106">
        <f t="shared" si="12"/>
        <v>0</v>
      </c>
    </row>
    <row r="72" spans="1:7" s="107" customFormat="1" ht="38.25" hidden="1" outlineLevel="1">
      <c r="A72" s="96" t="str">
        <f t="shared" si="10"/>
        <v>A.3.1.1.1.3.S.3</v>
      </c>
      <c r="B72" s="124" t="s">
        <v>199</v>
      </c>
      <c r="C72" s="118" t="s">
        <v>1597</v>
      </c>
      <c r="D72" s="131" t="s">
        <v>24</v>
      </c>
      <c r="E72" s="105">
        <v>41</v>
      </c>
      <c r="F72" s="106"/>
      <c r="G72" s="106">
        <f>E72*F72</f>
        <v>0</v>
      </c>
    </row>
    <row r="73" spans="1:7" s="107" customFormat="1" ht="51" hidden="1" outlineLevel="1">
      <c r="A73" s="96" t="str">
        <f t="shared" si="10"/>
        <v>A.3.1.1.1.3.S.4</v>
      </c>
      <c r="B73" s="124" t="s">
        <v>200</v>
      </c>
      <c r="C73" s="125" t="s">
        <v>1598</v>
      </c>
      <c r="D73" s="131" t="s">
        <v>24</v>
      </c>
      <c r="E73" s="105">
        <v>6</v>
      </c>
      <c r="F73" s="106"/>
      <c r="G73" s="106">
        <f t="shared" si="12"/>
        <v>0</v>
      </c>
    </row>
    <row r="74" spans="1:7" s="107" customFormat="1" ht="89.25" hidden="1" outlineLevel="1">
      <c r="A74" s="96" t="str">
        <f t="shared" si="10"/>
        <v>A.3.1.1.1.3.S.5</v>
      </c>
      <c r="B74" s="124" t="s">
        <v>204</v>
      </c>
      <c r="C74" s="125" t="s">
        <v>2009</v>
      </c>
      <c r="D74" s="131" t="s">
        <v>24</v>
      </c>
      <c r="E74" s="105">
        <v>12</v>
      </c>
      <c r="F74" s="106"/>
      <c r="G74" s="106">
        <f t="shared" si="12"/>
        <v>0</v>
      </c>
    </row>
    <row r="75" spans="1:7" s="107" customFormat="1" ht="76.5" hidden="1" outlineLevel="1">
      <c r="A75" s="96" t="str">
        <f t="shared" si="10"/>
        <v>A.3.1.1.1.3.S.6</v>
      </c>
      <c r="B75" s="124" t="s">
        <v>205</v>
      </c>
      <c r="C75" s="118" t="s">
        <v>160</v>
      </c>
      <c r="D75" s="117" t="s">
        <v>91</v>
      </c>
      <c r="E75" s="105">
        <v>1</v>
      </c>
      <c r="F75" s="106"/>
      <c r="G75" s="106">
        <f t="shared" si="12"/>
        <v>0</v>
      </c>
    </row>
    <row r="76" spans="1:7" s="107" customFormat="1" ht="153" hidden="1" outlineLevel="1">
      <c r="A76" s="96" t="str">
        <f t="shared" si="10"/>
        <v>A.3.1.1.1.3.S.7</v>
      </c>
      <c r="B76" s="124" t="s">
        <v>206</v>
      </c>
      <c r="C76" s="125" t="s">
        <v>2006</v>
      </c>
      <c r="D76" s="132" t="s">
        <v>25</v>
      </c>
      <c r="E76" s="105">
        <v>115</v>
      </c>
      <c r="F76" s="106"/>
      <c r="G76" s="106">
        <f t="shared" si="12"/>
        <v>0</v>
      </c>
    </row>
    <row r="77" spans="1:7" s="107" customFormat="1" ht="89.25" hidden="1" outlineLevel="1">
      <c r="A77" s="96" t="str">
        <f t="shared" si="10"/>
        <v>A.3.1.1.1.3.S.8</v>
      </c>
      <c r="B77" s="124" t="s">
        <v>207</v>
      </c>
      <c r="C77" s="125" t="s">
        <v>1601</v>
      </c>
      <c r="D77" s="132" t="s">
        <v>25</v>
      </c>
      <c r="E77" s="105">
        <v>25</v>
      </c>
      <c r="F77" s="106"/>
      <c r="G77" s="106">
        <f t="shared" si="12"/>
        <v>0</v>
      </c>
    </row>
    <row r="78" spans="1:7" s="107" customFormat="1" ht="140.25" hidden="1" outlineLevel="1">
      <c r="A78" s="96" t="str">
        <f t="shared" si="10"/>
        <v>A.3.1.1.1.3.S.9</v>
      </c>
      <c r="B78" s="124" t="s">
        <v>208</v>
      </c>
      <c r="C78" s="125" t="s">
        <v>2007</v>
      </c>
      <c r="D78" s="132"/>
      <c r="E78" s="105"/>
      <c r="F78" s="106"/>
      <c r="G78" s="106">
        <f t="shared" si="12"/>
        <v>0</v>
      </c>
    </row>
    <row r="79" spans="1:7" s="107" customFormat="1" ht="15" hidden="1" outlineLevel="1">
      <c r="A79" s="96" t="str">
        <f t="shared" si="10"/>
        <v>A.3.1.1.1.3.S.9.1</v>
      </c>
      <c r="B79" s="124" t="s">
        <v>326</v>
      </c>
      <c r="C79" s="125" t="s">
        <v>302</v>
      </c>
      <c r="D79" s="132" t="s">
        <v>25</v>
      </c>
      <c r="E79" s="105">
        <v>208</v>
      </c>
      <c r="F79" s="106"/>
      <c r="G79" s="106">
        <f t="shared" si="12"/>
        <v>0</v>
      </c>
    </row>
    <row r="80" spans="1:7" s="107" customFormat="1" ht="89.25" hidden="1" outlineLevel="1">
      <c r="A80" s="96" t="str">
        <f t="shared" si="10"/>
        <v>A.3.1.1.1.3.S.10</v>
      </c>
      <c r="B80" s="124" t="s">
        <v>209</v>
      </c>
      <c r="C80" s="125" t="s">
        <v>1997</v>
      </c>
      <c r="D80" s="111"/>
      <c r="E80" s="105"/>
      <c r="F80" s="106"/>
      <c r="G80" s="106"/>
    </row>
    <row r="81" spans="1:7" s="107" customFormat="1" ht="15" hidden="1" outlineLevel="1">
      <c r="A81" s="96" t="str">
        <f t="shared" si="10"/>
        <v>A.3.1.1.1.3.S.10.1</v>
      </c>
      <c r="B81" s="124" t="s">
        <v>329</v>
      </c>
      <c r="C81" s="133" t="s">
        <v>1999</v>
      </c>
      <c r="D81" s="111" t="s">
        <v>22</v>
      </c>
      <c r="E81" s="105">
        <v>492</v>
      </c>
      <c r="F81" s="106"/>
      <c r="G81" s="106">
        <f t="shared" si="12"/>
        <v>0</v>
      </c>
    </row>
    <row r="82" spans="1:7" s="107" customFormat="1" ht="89.25" hidden="1" outlineLevel="1">
      <c r="A82" s="96" t="str">
        <f t="shared" si="10"/>
        <v>A.3.1.1.1.3.S.11</v>
      </c>
      <c r="B82" s="124" t="s">
        <v>210</v>
      </c>
      <c r="C82" s="125" t="s">
        <v>1602</v>
      </c>
      <c r="D82" s="111"/>
      <c r="E82" s="105"/>
      <c r="F82" s="106"/>
      <c r="G82" s="106"/>
    </row>
    <row r="83" spans="1:7" s="425" customFormat="1" ht="15" hidden="1" outlineLevel="1">
      <c r="A83" s="454" t="str">
        <f t="shared" si="10"/>
        <v>A.3.1.1.1.3.S.11.1</v>
      </c>
      <c r="B83" s="353" t="s">
        <v>315</v>
      </c>
      <c r="C83" s="347" t="s">
        <v>2002</v>
      </c>
      <c r="D83" s="465" t="s">
        <v>22</v>
      </c>
      <c r="E83" s="343">
        <v>75</v>
      </c>
      <c r="F83" s="344"/>
      <c r="G83" s="344">
        <f t="shared" si="12"/>
        <v>0</v>
      </c>
    </row>
    <row r="84" spans="1:7" s="425" customFormat="1" ht="15" hidden="1" outlineLevel="1">
      <c r="A84" s="454" t="str">
        <f t="shared" si="10"/>
        <v>A.3.1.1.1.3.S.11.2</v>
      </c>
      <c r="B84" s="353" t="s">
        <v>316</v>
      </c>
      <c r="C84" s="347" t="s">
        <v>2003</v>
      </c>
      <c r="D84" s="465" t="s">
        <v>22</v>
      </c>
      <c r="E84" s="343">
        <v>75</v>
      </c>
      <c r="F84" s="344"/>
      <c r="G84" s="344">
        <f t="shared" si="12"/>
        <v>0</v>
      </c>
    </row>
    <row r="85" spans="1:7" s="425" customFormat="1" ht="15" hidden="1" outlineLevel="1">
      <c r="A85" s="454" t="str">
        <f t="shared" si="10"/>
        <v>A.3.1.1.1.3.S.11.3</v>
      </c>
      <c r="B85" s="353" t="s">
        <v>1153</v>
      </c>
      <c r="C85" s="347" t="s">
        <v>2004</v>
      </c>
      <c r="D85" s="465" t="s">
        <v>22</v>
      </c>
      <c r="E85" s="343">
        <v>75</v>
      </c>
      <c r="F85" s="344"/>
      <c r="G85" s="344">
        <f t="shared" si="12"/>
        <v>0</v>
      </c>
    </row>
    <row r="86" spans="1:7" s="107" customFormat="1" ht="76.5" hidden="1" outlineLevel="1">
      <c r="A86" s="96" t="str">
        <f t="shared" si="10"/>
        <v>A.3.1.1.1.3.S.12</v>
      </c>
      <c r="B86" s="124" t="s">
        <v>211</v>
      </c>
      <c r="C86" s="103" t="s">
        <v>514</v>
      </c>
      <c r="D86" s="104" t="s">
        <v>25</v>
      </c>
      <c r="E86" s="105">
        <v>65</v>
      </c>
      <c r="F86" s="106"/>
      <c r="G86" s="106">
        <f>E86*F86</f>
        <v>0</v>
      </c>
    </row>
    <row r="87" spans="1:7" s="107" customFormat="1" ht="89.25" hidden="1" outlineLevel="1">
      <c r="A87" s="96" t="str">
        <f t="shared" si="10"/>
        <v>A.3.1.1.1.3.S.13</v>
      </c>
      <c r="B87" s="124" t="s">
        <v>212</v>
      </c>
      <c r="C87" s="118" t="s">
        <v>191</v>
      </c>
      <c r="D87" s="134"/>
      <c r="E87" s="105"/>
      <c r="F87" s="106"/>
      <c r="G87" s="106"/>
    </row>
    <row r="88" spans="1:7" s="107" customFormat="1" ht="15" hidden="1" outlineLevel="1">
      <c r="A88" s="96" t="str">
        <f t="shared" si="10"/>
        <v>A.3.1.1.1.3.S.13.1</v>
      </c>
      <c r="B88" s="124" t="s">
        <v>270</v>
      </c>
      <c r="C88" s="118" t="s">
        <v>192</v>
      </c>
      <c r="D88" s="134" t="s">
        <v>90</v>
      </c>
      <c r="E88" s="105">
        <v>1</v>
      </c>
      <c r="F88" s="106"/>
      <c r="G88" s="106">
        <f>E88*F88</f>
        <v>0</v>
      </c>
    </row>
    <row r="89" spans="1:7" s="107" customFormat="1" ht="15" hidden="1" outlineLevel="1">
      <c r="A89" s="96" t="str">
        <f t="shared" si="10"/>
        <v>A.3.1.1.1.3.S.13.2</v>
      </c>
      <c r="B89" s="124" t="s">
        <v>271</v>
      </c>
      <c r="C89" s="118" t="s">
        <v>193</v>
      </c>
      <c r="D89" s="134" t="s">
        <v>90</v>
      </c>
      <c r="E89" s="105">
        <v>2</v>
      </c>
      <c r="F89" s="106"/>
      <c r="G89" s="106">
        <f>E89*F89</f>
        <v>0</v>
      </c>
    </row>
    <row r="90" spans="1:7" s="107" customFormat="1" ht="63.75" hidden="1" outlineLevel="1">
      <c r="A90" s="96" t="str">
        <f t="shared" si="10"/>
        <v>A.3.1.1.1.3.S.14</v>
      </c>
      <c r="B90" s="124" t="s">
        <v>213</v>
      </c>
      <c r="C90" s="118" t="s">
        <v>2019</v>
      </c>
      <c r="D90" s="111" t="s">
        <v>22</v>
      </c>
      <c r="E90" s="105">
        <v>20</v>
      </c>
      <c r="F90" s="106"/>
      <c r="G90" s="106">
        <f aca="true" t="shared" si="13" ref="G90">E90*F90</f>
        <v>0</v>
      </c>
    </row>
    <row r="91" spans="1:7" s="107" customFormat="1" ht="127.5" hidden="1" outlineLevel="1">
      <c r="A91" s="96" t="str">
        <f t="shared" si="10"/>
        <v>A.3.1.1.1.3.S.15</v>
      </c>
      <c r="B91" s="124" t="s">
        <v>214</v>
      </c>
      <c r="C91" s="118" t="s">
        <v>194</v>
      </c>
      <c r="D91" s="134" t="s">
        <v>22</v>
      </c>
      <c r="E91" s="105">
        <v>360</v>
      </c>
      <c r="F91" s="106"/>
      <c r="G91" s="106">
        <f t="shared" si="12"/>
        <v>0</v>
      </c>
    </row>
    <row r="92" spans="1:7" s="107" customFormat="1" ht="140.25" hidden="1" outlineLevel="1">
      <c r="A92" s="96" t="str">
        <f t="shared" si="10"/>
        <v>A.3.1.1.1.3.S.16</v>
      </c>
      <c r="B92" s="124" t="s">
        <v>215</v>
      </c>
      <c r="C92" s="118" t="s">
        <v>428</v>
      </c>
      <c r="D92" s="121" t="s">
        <v>24</v>
      </c>
      <c r="E92" s="105">
        <v>15</v>
      </c>
      <c r="F92" s="106"/>
      <c r="G92" s="106">
        <f t="shared" si="12"/>
        <v>0</v>
      </c>
    </row>
    <row r="93" spans="1:7" s="107" customFormat="1" ht="204" hidden="1" outlineLevel="1">
      <c r="A93" s="96" t="str">
        <f t="shared" si="10"/>
        <v>A.3.1.1.1.3.S.17</v>
      </c>
      <c r="B93" s="124" t="s">
        <v>216</v>
      </c>
      <c r="C93" s="118" t="s">
        <v>282</v>
      </c>
      <c r="D93" s="134"/>
      <c r="E93" s="105"/>
      <c r="F93" s="106"/>
      <c r="G93" s="106"/>
    </row>
    <row r="94" spans="1:7" s="107" customFormat="1" ht="15" hidden="1" outlineLevel="1">
      <c r="A94" s="96" t="str">
        <f t="shared" si="10"/>
        <v>A.3.1.1.1.3.S.17.1</v>
      </c>
      <c r="B94" s="124" t="s">
        <v>418</v>
      </c>
      <c r="C94" s="118" t="s">
        <v>157</v>
      </c>
      <c r="D94" s="121" t="s">
        <v>24</v>
      </c>
      <c r="E94" s="105">
        <v>30</v>
      </c>
      <c r="F94" s="106"/>
      <c r="G94" s="106">
        <f t="shared" si="12"/>
        <v>0</v>
      </c>
    </row>
    <row r="95" spans="1:7" s="107" customFormat="1" ht="25.5" hidden="1" outlineLevel="1">
      <c r="A95" s="96" t="str">
        <f t="shared" si="10"/>
        <v>A.3.1.1.1.3.S.17.2</v>
      </c>
      <c r="B95" s="124" t="s">
        <v>422</v>
      </c>
      <c r="C95" s="118" t="s">
        <v>158</v>
      </c>
      <c r="D95" s="121" t="s">
        <v>24</v>
      </c>
      <c r="E95" s="105">
        <v>38</v>
      </c>
      <c r="F95" s="106"/>
      <c r="G95" s="106">
        <f t="shared" si="12"/>
        <v>0</v>
      </c>
    </row>
    <row r="96" spans="1:7" s="107" customFormat="1" ht="25.5" hidden="1" outlineLevel="1">
      <c r="A96" s="96" t="str">
        <f t="shared" si="10"/>
        <v>A.3.1.1.1.3.S.17.3</v>
      </c>
      <c r="B96" s="124" t="s">
        <v>515</v>
      </c>
      <c r="C96" s="118" t="s">
        <v>195</v>
      </c>
      <c r="D96" s="121" t="s">
        <v>24</v>
      </c>
      <c r="E96" s="105">
        <v>19</v>
      </c>
      <c r="F96" s="106"/>
      <c r="G96" s="106">
        <f t="shared" si="12"/>
        <v>0</v>
      </c>
    </row>
    <row r="97" spans="1:7" s="445" customFormat="1" ht="51" hidden="1" outlineLevel="1">
      <c r="A97" s="454" t="str">
        <f t="shared" si="10"/>
        <v>A.3.1.1.1.3.S.18</v>
      </c>
      <c r="B97" s="124" t="s">
        <v>276</v>
      </c>
      <c r="C97" s="495" t="s">
        <v>2034</v>
      </c>
      <c r="D97" s="461" t="s">
        <v>90</v>
      </c>
      <c r="E97" s="105">
        <v>2</v>
      </c>
      <c r="F97" s="106"/>
      <c r="G97" s="106">
        <f t="shared" si="12"/>
        <v>0</v>
      </c>
    </row>
    <row r="98" spans="1:7" s="95" customFormat="1" ht="15" collapsed="1">
      <c r="A98" s="88" t="str">
        <f aca="true" t="shared" si="14" ref="A98">B98</f>
        <v>A.3.1.1.1.4</v>
      </c>
      <c r="B98" s="89" t="s">
        <v>516</v>
      </c>
      <c r="C98" s="90" t="s">
        <v>20</v>
      </c>
      <c r="D98" s="91"/>
      <c r="E98" s="122"/>
      <c r="F98" s="123"/>
      <c r="G98" s="94"/>
    </row>
    <row r="99" spans="1:7" s="107" customFormat="1" ht="153" hidden="1" outlineLevel="1">
      <c r="A99" s="96" t="str">
        <f>""&amp;$B$98&amp;"."&amp;B99&amp;""</f>
        <v>A.3.1.1.1.4.S.1</v>
      </c>
      <c r="B99" s="124" t="s">
        <v>197</v>
      </c>
      <c r="C99" s="110" t="s">
        <v>1769</v>
      </c>
      <c r="D99" s="126"/>
      <c r="E99" s="105"/>
      <c r="F99" s="106"/>
      <c r="G99" s="106"/>
    </row>
    <row r="100" spans="1:7" s="107" customFormat="1" ht="15" hidden="1" outlineLevel="1">
      <c r="A100" s="96" t="str">
        <f aca="true" t="shared" si="15" ref="A100:A106">""&amp;$B$98&amp;"."&amp;B100&amp;""</f>
        <v>A.3.1.1.1.4.S.1.1</v>
      </c>
      <c r="B100" s="124" t="s">
        <v>217</v>
      </c>
      <c r="C100" s="110" t="s">
        <v>409</v>
      </c>
      <c r="D100" s="126"/>
      <c r="E100" s="105"/>
      <c r="F100" s="106"/>
      <c r="G100" s="106"/>
    </row>
    <row r="101" spans="1:7" s="107" customFormat="1" ht="15" hidden="1" outlineLevel="1">
      <c r="A101" s="96" t="str">
        <f t="shared" si="15"/>
        <v>A.3.1.1.1.4.S.1.1.1</v>
      </c>
      <c r="B101" s="124" t="s">
        <v>228</v>
      </c>
      <c r="C101" s="135" t="s">
        <v>517</v>
      </c>
      <c r="D101" s="126" t="s">
        <v>25</v>
      </c>
      <c r="E101" s="105">
        <v>120</v>
      </c>
      <c r="F101" s="106"/>
      <c r="G101" s="106">
        <f aca="true" t="shared" si="16" ref="G101:G102">E101*F101</f>
        <v>0</v>
      </c>
    </row>
    <row r="102" spans="1:7" s="107" customFormat="1" ht="15" hidden="1" outlineLevel="1">
      <c r="A102" s="96" t="str">
        <f t="shared" si="15"/>
        <v>A.3.1.1.1.4.S.1.1.2</v>
      </c>
      <c r="B102" s="124" t="s">
        <v>229</v>
      </c>
      <c r="C102" s="135" t="s">
        <v>518</v>
      </c>
      <c r="D102" s="126" t="s">
        <v>25</v>
      </c>
      <c r="E102" s="105">
        <v>120</v>
      </c>
      <c r="F102" s="106"/>
      <c r="G102" s="106">
        <f t="shared" si="16"/>
        <v>0</v>
      </c>
    </row>
    <row r="103" spans="1:7" s="107" customFormat="1" ht="127.5" hidden="1" outlineLevel="1">
      <c r="A103" s="96" t="str">
        <f t="shared" si="15"/>
        <v>A.3.1.1.1.4.S.2</v>
      </c>
      <c r="B103" s="124" t="s">
        <v>198</v>
      </c>
      <c r="C103" s="110" t="s">
        <v>1603</v>
      </c>
      <c r="D103" s="255"/>
      <c r="E103" s="156"/>
      <c r="F103" s="106"/>
      <c r="G103" s="106"/>
    </row>
    <row r="104" spans="1:7" s="107" customFormat="1" ht="25.5" hidden="1" outlineLevel="1">
      <c r="A104" s="96" t="str">
        <f t="shared" si="15"/>
        <v>A.3.1.1.1.4.S.2.1</v>
      </c>
      <c r="B104" s="124" t="s">
        <v>219</v>
      </c>
      <c r="C104" s="110" t="s">
        <v>519</v>
      </c>
      <c r="D104" s="126" t="s">
        <v>25</v>
      </c>
      <c r="E104" s="105">
        <v>7600</v>
      </c>
      <c r="F104" s="106"/>
      <c r="G104" s="106">
        <f aca="true" t="shared" si="17" ref="G104">E104*F104</f>
        <v>0</v>
      </c>
    </row>
    <row r="105" spans="1:7" s="107" customFormat="1" ht="114.75" hidden="1" outlineLevel="1">
      <c r="A105" s="96" t="str">
        <f t="shared" si="15"/>
        <v>A.3.1.1.1.4.S.3</v>
      </c>
      <c r="B105" s="124" t="s">
        <v>199</v>
      </c>
      <c r="C105" s="110" t="s">
        <v>1604</v>
      </c>
      <c r="D105" s="255"/>
      <c r="E105" s="156"/>
      <c r="F105" s="106"/>
      <c r="G105" s="106"/>
    </row>
    <row r="106" spans="1:7" s="107" customFormat="1" ht="25.5" hidden="1" outlineLevel="1">
      <c r="A106" s="96" t="str">
        <f t="shared" si="15"/>
        <v>A.3.1.1.1.4.S.3.1</v>
      </c>
      <c r="B106" s="124" t="s">
        <v>261</v>
      </c>
      <c r="C106" s="110" t="s">
        <v>354</v>
      </c>
      <c r="D106" s="126" t="s">
        <v>25</v>
      </c>
      <c r="E106" s="105">
        <v>192</v>
      </c>
      <c r="F106" s="106"/>
      <c r="G106" s="106">
        <f aca="true" t="shared" si="18" ref="G106">E106*F106</f>
        <v>0</v>
      </c>
    </row>
    <row r="107" spans="1:7" s="95" customFormat="1" ht="15" collapsed="1">
      <c r="A107" s="88" t="str">
        <f aca="true" t="shared" si="19" ref="A107">B107</f>
        <v>A.3.1.1.1.5</v>
      </c>
      <c r="B107" s="89" t="s">
        <v>520</v>
      </c>
      <c r="C107" s="90" t="s">
        <v>1680</v>
      </c>
      <c r="D107" s="91"/>
      <c r="E107" s="92"/>
      <c r="F107" s="93"/>
      <c r="G107" s="94"/>
    </row>
    <row r="108" spans="1:7" s="107" customFormat="1" ht="63.75" hidden="1" outlineLevel="1">
      <c r="A108" s="96" t="str">
        <f aca="true" t="shared" si="20" ref="A108:A144">""&amp;$B$107&amp;"."&amp;B108&amp;""</f>
        <v>A.3.1.1.1.5.S.1</v>
      </c>
      <c r="B108" s="136" t="s">
        <v>197</v>
      </c>
      <c r="C108" s="137" t="s">
        <v>450</v>
      </c>
      <c r="D108" s="111"/>
      <c r="E108" s="130"/>
      <c r="F108" s="106"/>
      <c r="G108" s="106"/>
    </row>
    <row r="109" spans="1:7" s="107" customFormat="1" ht="127.5" hidden="1" outlineLevel="1">
      <c r="A109" s="96" t="str">
        <f t="shared" si="20"/>
        <v>A.3.1.1.1.5.S.2</v>
      </c>
      <c r="B109" s="136" t="s">
        <v>198</v>
      </c>
      <c r="C109" s="110" t="s">
        <v>1978</v>
      </c>
      <c r="D109" s="111"/>
      <c r="E109" s="130"/>
      <c r="F109" s="106"/>
      <c r="G109" s="106"/>
    </row>
    <row r="110" spans="1:7" s="107" customFormat="1" ht="15" hidden="1" outlineLevel="1">
      <c r="A110" s="96" t="str">
        <f t="shared" si="20"/>
        <v>A.3.1.1.1.5.S.2.1</v>
      </c>
      <c r="B110" s="136" t="s">
        <v>219</v>
      </c>
      <c r="C110" s="110" t="s">
        <v>126</v>
      </c>
      <c r="D110" s="117" t="s">
        <v>90</v>
      </c>
      <c r="E110" s="105">
        <v>29</v>
      </c>
      <c r="F110" s="106"/>
      <c r="G110" s="106">
        <f aca="true" t="shared" si="21" ref="G110:G114">E110*F110</f>
        <v>0</v>
      </c>
    </row>
    <row r="111" spans="1:7" s="107" customFormat="1" ht="114.75" hidden="1" outlineLevel="1">
      <c r="A111" s="96" t="str">
        <f t="shared" si="20"/>
        <v>A.3.1.1.1.5.S.3</v>
      </c>
      <c r="B111" s="136" t="s">
        <v>199</v>
      </c>
      <c r="C111" s="110" t="s">
        <v>1979</v>
      </c>
      <c r="D111" s="117" t="s">
        <v>90</v>
      </c>
      <c r="E111" s="105">
        <v>2</v>
      </c>
      <c r="F111" s="106"/>
      <c r="G111" s="106">
        <f t="shared" si="21"/>
        <v>0</v>
      </c>
    </row>
    <row r="112" spans="1:7" s="107" customFormat="1" ht="102" hidden="1" outlineLevel="1">
      <c r="A112" s="96" t="str">
        <f t="shared" si="20"/>
        <v>A.3.1.1.1.5.S.4</v>
      </c>
      <c r="B112" s="136" t="s">
        <v>200</v>
      </c>
      <c r="C112" s="110" t="s">
        <v>1965</v>
      </c>
      <c r="D112" s="111"/>
      <c r="E112" s="105"/>
      <c r="F112" s="106"/>
      <c r="G112" s="106"/>
    </row>
    <row r="113" spans="1:7" s="107" customFormat="1" ht="15" hidden="1" outlineLevel="1">
      <c r="A113" s="96" t="str">
        <f t="shared" si="20"/>
        <v>A.3.1.1.1.5.S.4.1</v>
      </c>
      <c r="B113" s="136" t="s">
        <v>231</v>
      </c>
      <c r="C113" s="138" t="s">
        <v>284</v>
      </c>
      <c r="D113" s="121" t="s">
        <v>22</v>
      </c>
      <c r="E113" s="105">
        <v>381</v>
      </c>
      <c r="F113" s="106"/>
      <c r="G113" s="106">
        <f aca="true" t="shared" si="22" ref="G113">E113*F113</f>
        <v>0</v>
      </c>
    </row>
    <row r="114" spans="1:7" s="107" customFormat="1" ht="15" hidden="1" outlineLevel="1">
      <c r="A114" s="96" t="str">
        <f t="shared" si="20"/>
        <v>A.3.1.1.1.5.S.4.2</v>
      </c>
      <c r="B114" s="136" t="s">
        <v>277</v>
      </c>
      <c r="C114" s="138" t="s">
        <v>223</v>
      </c>
      <c r="D114" s="121" t="s">
        <v>22</v>
      </c>
      <c r="E114" s="105">
        <v>1458</v>
      </c>
      <c r="F114" s="106"/>
      <c r="G114" s="106">
        <f t="shared" si="21"/>
        <v>0</v>
      </c>
    </row>
    <row r="115" spans="1:7" s="107" customFormat="1" ht="89.25" hidden="1" outlineLevel="1">
      <c r="A115" s="96" t="str">
        <f t="shared" si="20"/>
        <v>A.3.1.1.1.5.S.5</v>
      </c>
      <c r="B115" s="136" t="s">
        <v>204</v>
      </c>
      <c r="C115" s="110" t="s">
        <v>1827</v>
      </c>
      <c r="D115" s="121"/>
      <c r="E115" s="130"/>
      <c r="F115" s="106"/>
      <c r="G115" s="106"/>
    </row>
    <row r="116" spans="1:7" s="107" customFormat="1" ht="15" hidden="1" outlineLevel="1">
      <c r="A116" s="96" t="str">
        <f t="shared" si="20"/>
        <v>A.3.1.1.1.5.S.5.1</v>
      </c>
      <c r="B116" s="136" t="s">
        <v>331</v>
      </c>
      <c r="C116" s="138" t="s">
        <v>223</v>
      </c>
      <c r="D116" s="121" t="s">
        <v>22</v>
      </c>
      <c r="E116" s="105">
        <v>523</v>
      </c>
      <c r="F116" s="106"/>
      <c r="G116" s="106">
        <f aca="true" t="shared" si="23" ref="G116">E116*F116</f>
        <v>0</v>
      </c>
    </row>
    <row r="117" spans="1:7" s="107" customFormat="1" ht="76.5" hidden="1" outlineLevel="1">
      <c r="A117" s="96" t="str">
        <f t="shared" si="20"/>
        <v>A.3.1.1.1.5.S.6</v>
      </c>
      <c r="B117" s="136" t="s">
        <v>205</v>
      </c>
      <c r="C117" s="110" t="s">
        <v>1770</v>
      </c>
      <c r="D117" s="111"/>
      <c r="E117" s="105"/>
      <c r="F117" s="106"/>
      <c r="G117" s="106"/>
    </row>
    <row r="118" spans="1:7" s="107" customFormat="1" ht="15" hidden="1" outlineLevel="1">
      <c r="A118" s="96" t="str">
        <f t="shared" si="20"/>
        <v>A.3.1.1.1.5.S.6.1</v>
      </c>
      <c r="B118" s="136" t="s">
        <v>334</v>
      </c>
      <c r="C118" s="135" t="s">
        <v>322</v>
      </c>
      <c r="D118" s="126" t="s">
        <v>90</v>
      </c>
      <c r="E118" s="105">
        <v>12</v>
      </c>
      <c r="F118" s="106"/>
      <c r="G118" s="106">
        <f aca="true" t="shared" si="24" ref="G118:G119">E118*F118</f>
        <v>0</v>
      </c>
    </row>
    <row r="119" spans="1:7" s="107" customFormat="1" ht="15" hidden="1" outlineLevel="1">
      <c r="A119" s="96" t="str">
        <f t="shared" si="20"/>
        <v>A.3.1.1.1.5.S.6.2</v>
      </c>
      <c r="B119" s="136" t="s">
        <v>335</v>
      </c>
      <c r="C119" s="135" t="s">
        <v>323</v>
      </c>
      <c r="D119" s="126" t="s">
        <v>90</v>
      </c>
      <c r="E119" s="105">
        <v>4</v>
      </c>
      <c r="F119" s="106"/>
      <c r="G119" s="106">
        <f t="shared" si="24"/>
        <v>0</v>
      </c>
    </row>
    <row r="120" spans="1:7" s="107" customFormat="1" ht="89.25" hidden="1" outlineLevel="1">
      <c r="A120" s="96" t="str">
        <f t="shared" si="20"/>
        <v>A.3.1.1.1.5.S.7</v>
      </c>
      <c r="B120" s="136" t="s">
        <v>206</v>
      </c>
      <c r="C120" s="141" t="s">
        <v>1673</v>
      </c>
      <c r="D120" s="140"/>
      <c r="E120" s="105"/>
      <c r="F120" s="106"/>
      <c r="G120" s="106"/>
    </row>
    <row r="121" spans="1:7" s="107" customFormat="1" ht="15" hidden="1" outlineLevel="1">
      <c r="A121" s="96" t="str">
        <f t="shared" si="20"/>
        <v>A.3.1.1.1.5.S.7.1</v>
      </c>
      <c r="B121" s="136" t="s">
        <v>375</v>
      </c>
      <c r="C121" s="195" t="s">
        <v>101</v>
      </c>
      <c r="D121" s="140"/>
      <c r="E121" s="105"/>
      <c r="F121" s="106"/>
      <c r="G121" s="106"/>
    </row>
    <row r="122" spans="1:7" s="107" customFormat="1" ht="15" hidden="1" outlineLevel="1">
      <c r="A122" s="96" t="str">
        <f t="shared" si="20"/>
        <v>A.3.1.1.1.5.S.7.1.1</v>
      </c>
      <c r="B122" s="136" t="s">
        <v>521</v>
      </c>
      <c r="C122" s="196" t="s">
        <v>116</v>
      </c>
      <c r="D122" s="140"/>
      <c r="E122" s="105"/>
      <c r="F122" s="106"/>
      <c r="G122" s="106"/>
    </row>
    <row r="123" spans="1:7" s="107" customFormat="1" ht="15" hidden="1" outlineLevel="1">
      <c r="A123" s="96" t="str">
        <f t="shared" si="20"/>
        <v>A.3.1.1.1.5.S.7.1.1.1</v>
      </c>
      <c r="B123" s="136" t="s">
        <v>522</v>
      </c>
      <c r="C123" s="141" t="s">
        <v>523</v>
      </c>
      <c r="D123" s="140" t="s">
        <v>90</v>
      </c>
      <c r="E123" s="105">
        <v>1</v>
      </c>
      <c r="F123" s="106"/>
      <c r="G123" s="106">
        <f aca="true" t="shared" si="25" ref="G123:G125">E123*F123</f>
        <v>0</v>
      </c>
    </row>
    <row r="124" spans="1:7" s="107" customFormat="1" ht="15" hidden="1" outlineLevel="1">
      <c r="A124" s="96" t="str">
        <f t="shared" si="20"/>
        <v>A.3.1.1.1.5.S.7.1.2</v>
      </c>
      <c r="B124" s="136" t="s">
        <v>524</v>
      </c>
      <c r="C124" s="196" t="s">
        <v>525</v>
      </c>
      <c r="D124" s="140"/>
      <c r="E124" s="105"/>
      <c r="F124" s="106"/>
      <c r="G124" s="106">
        <f t="shared" si="25"/>
        <v>0</v>
      </c>
    </row>
    <row r="125" spans="1:7" s="107" customFormat="1" ht="15" hidden="1" outlineLevel="1">
      <c r="A125" s="96" t="str">
        <f t="shared" si="20"/>
        <v>A.3.1.1.1.5.S.7.1.2.1</v>
      </c>
      <c r="B125" s="136" t="s">
        <v>526</v>
      </c>
      <c r="C125" s="141" t="s">
        <v>527</v>
      </c>
      <c r="D125" s="140" t="s">
        <v>90</v>
      </c>
      <c r="E125" s="105">
        <v>1</v>
      </c>
      <c r="F125" s="106"/>
      <c r="G125" s="106">
        <f t="shared" si="25"/>
        <v>0</v>
      </c>
    </row>
    <row r="126" spans="1:7" s="107" customFormat="1" ht="63.75" hidden="1" outlineLevel="1">
      <c r="A126" s="96" t="str">
        <f t="shared" si="20"/>
        <v>A.3.1.1.1.5.S.8</v>
      </c>
      <c r="B126" s="136" t="s">
        <v>207</v>
      </c>
      <c r="C126" s="143" t="s">
        <v>1841</v>
      </c>
      <c r="D126" s="144"/>
      <c r="E126" s="105"/>
      <c r="F126" s="106"/>
      <c r="G126" s="106"/>
    </row>
    <row r="127" spans="1:7" s="107" customFormat="1" ht="15" hidden="1" outlineLevel="1">
      <c r="A127" s="96" t="str">
        <f t="shared" si="20"/>
        <v>A.3.1.1.1.5.S.8.1</v>
      </c>
      <c r="B127" s="136" t="s">
        <v>267</v>
      </c>
      <c r="C127" s="145" t="s">
        <v>320</v>
      </c>
      <c r="D127" s="111" t="s">
        <v>22</v>
      </c>
      <c r="E127" s="105">
        <v>200</v>
      </c>
      <c r="F127" s="106"/>
      <c r="G127" s="106">
        <f aca="true" t="shared" si="26" ref="G127:G138">E127*F127</f>
        <v>0</v>
      </c>
    </row>
    <row r="128" spans="1:7" s="107" customFormat="1" ht="15" hidden="1" outlineLevel="1">
      <c r="A128" s="96" t="str">
        <f t="shared" si="20"/>
        <v>A.3.1.1.1.5.S.8.2</v>
      </c>
      <c r="B128" s="136" t="s">
        <v>268</v>
      </c>
      <c r="C128" s="145" t="s">
        <v>321</v>
      </c>
      <c r="D128" s="111" t="s">
        <v>22</v>
      </c>
      <c r="E128" s="105">
        <v>310</v>
      </c>
      <c r="F128" s="106"/>
      <c r="G128" s="106">
        <f t="shared" si="26"/>
        <v>0</v>
      </c>
    </row>
    <row r="129" spans="1:7" s="107" customFormat="1" ht="51" hidden="1" outlineLevel="1">
      <c r="A129" s="96" t="str">
        <f t="shared" si="20"/>
        <v>A.3.1.1.1.5.S.9</v>
      </c>
      <c r="B129" s="136" t="s">
        <v>208</v>
      </c>
      <c r="C129" s="146" t="s">
        <v>1675</v>
      </c>
      <c r="D129" s="147" t="s">
        <v>90</v>
      </c>
      <c r="E129" s="105">
        <v>71</v>
      </c>
      <c r="F129" s="106"/>
      <c r="G129" s="106">
        <f t="shared" si="26"/>
        <v>0</v>
      </c>
    </row>
    <row r="130" spans="1:7" s="107" customFormat="1" ht="38.25" hidden="1" outlineLevel="1">
      <c r="A130" s="96" t="str">
        <f t="shared" si="20"/>
        <v>A.3.1.1.1.5.S.10</v>
      </c>
      <c r="B130" s="136" t="s">
        <v>209</v>
      </c>
      <c r="C130" s="146" t="s">
        <v>1676</v>
      </c>
      <c r="D130" s="147" t="s">
        <v>90</v>
      </c>
      <c r="E130" s="105">
        <v>71</v>
      </c>
      <c r="F130" s="106"/>
      <c r="G130" s="106">
        <f t="shared" si="26"/>
        <v>0</v>
      </c>
    </row>
    <row r="131" spans="1:7" s="107" customFormat="1" ht="38.25" hidden="1" outlineLevel="1">
      <c r="A131" s="96" t="str">
        <f t="shared" si="20"/>
        <v>A.3.1.1.1.5.S.11</v>
      </c>
      <c r="B131" s="136" t="s">
        <v>210</v>
      </c>
      <c r="C131" s="146" t="s">
        <v>1677</v>
      </c>
      <c r="D131" s="147" t="s">
        <v>90</v>
      </c>
      <c r="E131" s="105">
        <v>71</v>
      </c>
      <c r="F131" s="106"/>
      <c r="G131" s="106">
        <f t="shared" si="26"/>
        <v>0</v>
      </c>
    </row>
    <row r="132" spans="1:7" s="107" customFormat="1" ht="63.75" hidden="1" outlineLevel="1">
      <c r="A132" s="96" t="str">
        <f t="shared" si="20"/>
        <v>A.3.1.1.1.5.S.12</v>
      </c>
      <c r="B132" s="136" t="s">
        <v>211</v>
      </c>
      <c r="C132" s="146" t="s">
        <v>1678</v>
      </c>
      <c r="D132" s="147"/>
      <c r="E132" s="256"/>
      <c r="F132" s="106"/>
      <c r="G132" s="106"/>
    </row>
    <row r="133" spans="1:7" s="107" customFormat="1" ht="15" hidden="1" outlineLevel="1">
      <c r="A133" s="96" t="str">
        <f t="shared" si="20"/>
        <v>A.3.1.1.1.5.S.12.1</v>
      </c>
      <c r="B133" s="136" t="s">
        <v>317</v>
      </c>
      <c r="C133" s="143" t="s">
        <v>222</v>
      </c>
      <c r="D133" s="121" t="s">
        <v>22</v>
      </c>
      <c r="E133" s="105">
        <v>140</v>
      </c>
      <c r="F133" s="106"/>
      <c r="G133" s="106">
        <f t="shared" si="26"/>
        <v>0</v>
      </c>
    </row>
    <row r="134" spans="1:7" s="107" customFormat="1" ht="38.25" hidden="1" outlineLevel="1">
      <c r="A134" s="96" t="str">
        <f t="shared" si="20"/>
        <v>A.3.1.1.1.5.S.13</v>
      </c>
      <c r="B134" s="136" t="s">
        <v>212</v>
      </c>
      <c r="C134" s="148" t="s">
        <v>1676</v>
      </c>
      <c r="D134" s="149" t="s">
        <v>90</v>
      </c>
      <c r="E134" s="105">
        <v>28</v>
      </c>
      <c r="F134" s="106"/>
      <c r="G134" s="106">
        <f t="shared" si="26"/>
        <v>0</v>
      </c>
    </row>
    <row r="135" spans="1:7" s="107" customFormat="1" ht="38.25" hidden="1" outlineLevel="1">
      <c r="A135" s="96" t="str">
        <f t="shared" si="20"/>
        <v>A.3.1.1.1.5.S.14</v>
      </c>
      <c r="B135" s="136" t="s">
        <v>213</v>
      </c>
      <c r="C135" s="148" t="s">
        <v>1677</v>
      </c>
      <c r="D135" s="149" t="s">
        <v>90</v>
      </c>
      <c r="E135" s="105">
        <v>28</v>
      </c>
      <c r="F135" s="106"/>
      <c r="G135" s="106">
        <f t="shared" si="26"/>
        <v>0</v>
      </c>
    </row>
    <row r="136" spans="1:7" s="107" customFormat="1" ht="51" hidden="1" outlineLevel="1">
      <c r="A136" s="96" t="str">
        <f t="shared" si="20"/>
        <v>A.3.1.1.1.5.S.15</v>
      </c>
      <c r="B136" s="136" t="s">
        <v>214</v>
      </c>
      <c r="C136" s="148" t="s">
        <v>1679</v>
      </c>
      <c r="D136" s="149" t="s">
        <v>90</v>
      </c>
      <c r="E136" s="105">
        <v>28</v>
      </c>
      <c r="F136" s="106"/>
      <c r="G136" s="106">
        <f t="shared" si="26"/>
        <v>0</v>
      </c>
    </row>
    <row r="137" spans="1:7" s="107" customFormat="1" ht="204" hidden="1" outlineLevel="1">
      <c r="A137" s="96" t="str">
        <f t="shared" si="20"/>
        <v>A.3.1.1.1.5.S.16</v>
      </c>
      <c r="B137" s="136" t="s">
        <v>215</v>
      </c>
      <c r="C137" s="113" t="s">
        <v>1955</v>
      </c>
      <c r="D137" s="126"/>
      <c r="E137" s="105"/>
      <c r="F137" s="106"/>
      <c r="G137" s="106"/>
    </row>
    <row r="138" spans="1:7" s="107" customFormat="1" ht="15" hidden="1" outlineLevel="1">
      <c r="A138" s="96" t="str">
        <f t="shared" si="20"/>
        <v>A.3.1.1.1.5.S.17.1</v>
      </c>
      <c r="B138" s="136" t="s">
        <v>418</v>
      </c>
      <c r="C138" s="113" t="s">
        <v>149</v>
      </c>
      <c r="D138" s="149" t="s">
        <v>90</v>
      </c>
      <c r="E138" s="105">
        <v>2</v>
      </c>
      <c r="F138" s="106"/>
      <c r="G138" s="106">
        <f t="shared" si="26"/>
        <v>0</v>
      </c>
    </row>
    <row r="139" spans="1:7" s="107" customFormat="1" ht="140.25" hidden="1" outlineLevel="1">
      <c r="A139" s="96" t="str">
        <f t="shared" si="20"/>
        <v>A.3.1.1.1.5.S.18</v>
      </c>
      <c r="B139" s="136" t="s">
        <v>276</v>
      </c>
      <c r="C139" s="113" t="s">
        <v>1954</v>
      </c>
      <c r="D139" s="126"/>
      <c r="E139" s="105"/>
      <c r="F139" s="106"/>
      <c r="G139" s="106"/>
    </row>
    <row r="140" spans="1:7" s="107" customFormat="1" ht="15" hidden="1" outlineLevel="1">
      <c r="A140" s="96" t="str">
        <f t="shared" si="20"/>
        <v>A.3.1.1.1.5.S.18.1</v>
      </c>
      <c r="B140" s="136" t="s">
        <v>381</v>
      </c>
      <c r="C140" s="113" t="s">
        <v>153</v>
      </c>
      <c r="D140" s="149" t="s">
        <v>90</v>
      </c>
      <c r="E140" s="105">
        <v>19</v>
      </c>
      <c r="F140" s="106"/>
      <c r="G140" s="106">
        <f aca="true" t="shared" si="27" ref="G140:G144">E140*F140</f>
        <v>0</v>
      </c>
    </row>
    <row r="141" spans="1:7" s="107" customFormat="1" ht="15" hidden="1" outlineLevel="1">
      <c r="A141" s="96" t="str">
        <f t="shared" si="20"/>
        <v>A.3.1.1.1.5.S.18.2</v>
      </c>
      <c r="B141" s="136" t="s">
        <v>382</v>
      </c>
      <c r="C141" s="150" t="s">
        <v>528</v>
      </c>
      <c r="D141" s="149" t="s">
        <v>90</v>
      </c>
      <c r="E141" s="105">
        <v>170</v>
      </c>
      <c r="F141" s="106"/>
      <c r="G141" s="106">
        <f t="shared" si="27"/>
        <v>0</v>
      </c>
    </row>
    <row r="142" spans="1:7" s="107" customFormat="1" ht="15" hidden="1" outlineLevel="1">
      <c r="A142" s="96" t="str">
        <f t="shared" si="20"/>
        <v>A.3.1.1.1.5.S.18.3</v>
      </c>
      <c r="B142" s="136" t="s">
        <v>529</v>
      </c>
      <c r="C142" s="113" t="s">
        <v>154</v>
      </c>
      <c r="D142" s="149" t="s">
        <v>90</v>
      </c>
      <c r="E142" s="105">
        <v>1</v>
      </c>
      <c r="F142" s="106"/>
      <c r="G142" s="106">
        <f t="shared" si="27"/>
        <v>0</v>
      </c>
    </row>
    <row r="143" spans="1:7" s="107" customFormat="1" ht="15" hidden="1" outlineLevel="1">
      <c r="A143" s="96" t="str">
        <f t="shared" si="20"/>
        <v>A.3.1.1.1.5.S.18.4</v>
      </c>
      <c r="B143" s="136" t="s">
        <v>530</v>
      </c>
      <c r="C143" s="113" t="s">
        <v>155</v>
      </c>
      <c r="D143" s="149" t="s">
        <v>90</v>
      </c>
      <c r="E143" s="105">
        <v>10</v>
      </c>
      <c r="F143" s="106"/>
      <c r="G143" s="106">
        <f t="shared" si="27"/>
        <v>0</v>
      </c>
    </row>
    <row r="144" spans="1:7" s="107" customFormat="1" ht="140.25" hidden="1" outlineLevel="1">
      <c r="A144" s="96" t="str">
        <f t="shared" si="20"/>
        <v>A.3.1.1.1.5.S.19</v>
      </c>
      <c r="B144" s="136" t="s">
        <v>347</v>
      </c>
      <c r="C144" s="151" t="s">
        <v>1842</v>
      </c>
      <c r="D144" s="111" t="s">
        <v>90</v>
      </c>
      <c r="E144" s="105">
        <v>11</v>
      </c>
      <c r="F144" s="106"/>
      <c r="G144" s="106">
        <f t="shared" si="27"/>
        <v>0</v>
      </c>
    </row>
    <row r="145" spans="1:7" s="95" customFormat="1" ht="15" collapsed="1">
      <c r="A145" s="88" t="str">
        <f aca="true" t="shared" si="28" ref="A145">B145</f>
        <v>A.3.1.1.1.6</v>
      </c>
      <c r="B145" s="89" t="s">
        <v>531</v>
      </c>
      <c r="C145" s="160" t="s">
        <v>111</v>
      </c>
      <c r="D145" s="161"/>
      <c r="E145" s="92"/>
      <c r="F145" s="93"/>
      <c r="G145" s="94"/>
    </row>
    <row r="146" spans="1:7" s="107" customFormat="1" ht="114.75" hidden="1" outlineLevel="1">
      <c r="A146" s="96" t="str">
        <f aca="true" t="shared" si="29" ref="A146:A158">""&amp;$B$145&amp;"."&amp;B146&amp;""</f>
        <v>A.3.1.1.1.6.S.1</v>
      </c>
      <c r="B146" s="136" t="s">
        <v>197</v>
      </c>
      <c r="C146" s="110" t="s">
        <v>169</v>
      </c>
      <c r="D146" s="111"/>
      <c r="E146" s="105"/>
      <c r="F146" s="106"/>
      <c r="G146" s="106"/>
    </row>
    <row r="147" spans="1:7" s="107" customFormat="1" ht="15" hidden="1" outlineLevel="1">
      <c r="A147" s="96" t="str">
        <f t="shared" si="29"/>
        <v>A.3.1.1.1.6.S.1.1</v>
      </c>
      <c r="B147" s="136" t="s">
        <v>217</v>
      </c>
      <c r="C147" s="110" t="s">
        <v>126</v>
      </c>
      <c r="D147" s="117" t="s">
        <v>90</v>
      </c>
      <c r="E147" s="105">
        <v>29</v>
      </c>
      <c r="F147" s="106"/>
      <c r="G147" s="106">
        <f aca="true" t="shared" si="30" ref="G147:G151">E147*F147</f>
        <v>0</v>
      </c>
    </row>
    <row r="148" spans="1:7" s="107" customFormat="1" ht="114.75" hidden="1" outlineLevel="1">
      <c r="A148" s="96" t="str">
        <f t="shared" si="29"/>
        <v>A.3.1.1.1.6.S.2</v>
      </c>
      <c r="B148" s="136" t="s">
        <v>198</v>
      </c>
      <c r="C148" s="110" t="s">
        <v>411</v>
      </c>
      <c r="D148" s="117" t="s">
        <v>90</v>
      </c>
      <c r="E148" s="105">
        <v>2</v>
      </c>
      <c r="F148" s="106"/>
      <c r="G148" s="106">
        <f t="shared" si="30"/>
        <v>0</v>
      </c>
    </row>
    <row r="149" spans="1:7" s="107" customFormat="1" ht="89.25" hidden="1" outlineLevel="1">
      <c r="A149" s="96" t="str">
        <f t="shared" si="29"/>
        <v>A.3.1.1.1.6.S.3</v>
      </c>
      <c r="B149" s="136" t="s">
        <v>199</v>
      </c>
      <c r="C149" s="110" t="s">
        <v>412</v>
      </c>
      <c r="D149" s="111"/>
      <c r="E149" s="105"/>
      <c r="F149" s="106"/>
      <c r="G149" s="106"/>
    </row>
    <row r="150" spans="1:7" s="107" customFormat="1" ht="15" hidden="1" outlineLevel="1">
      <c r="A150" s="96" t="str">
        <f t="shared" si="29"/>
        <v>A.3.1.1.1.6.S.3.1</v>
      </c>
      <c r="B150" s="136" t="s">
        <v>261</v>
      </c>
      <c r="C150" s="138" t="s">
        <v>284</v>
      </c>
      <c r="D150" s="121" t="s">
        <v>22</v>
      </c>
      <c r="E150" s="105">
        <v>381</v>
      </c>
      <c r="F150" s="106"/>
      <c r="G150" s="106">
        <f aca="true" t="shared" si="31" ref="G150">E150*F150</f>
        <v>0</v>
      </c>
    </row>
    <row r="151" spans="1:7" s="107" customFormat="1" ht="15" hidden="1" outlineLevel="1">
      <c r="A151" s="96" t="str">
        <f t="shared" si="29"/>
        <v>A.3.1.1.1.6.S.3.2</v>
      </c>
      <c r="B151" s="136" t="s">
        <v>262</v>
      </c>
      <c r="C151" s="138" t="s">
        <v>223</v>
      </c>
      <c r="D151" s="121" t="s">
        <v>22</v>
      </c>
      <c r="E151" s="105">
        <v>1458</v>
      </c>
      <c r="F151" s="106"/>
      <c r="G151" s="106">
        <f t="shared" si="30"/>
        <v>0</v>
      </c>
    </row>
    <row r="152" spans="1:7" s="107" customFormat="1" ht="89.25" hidden="1" outlineLevel="1">
      <c r="A152" s="96" t="str">
        <f t="shared" si="29"/>
        <v>A.3.1.1.1.6.S.4</v>
      </c>
      <c r="B152" s="136" t="s">
        <v>200</v>
      </c>
      <c r="C152" s="110" t="s">
        <v>319</v>
      </c>
      <c r="D152" s="111"/>
      <c r="E152" s="105"/>
      <c r="F152" s="106"/>
      <c r="G152" s="106"/>
    </row>
    <row r="153" spans="1:7" s="107" customFormat="1" ht="15" hidden="1" outlineLevel="1">
      <c r="A153" s="96" t="str">
        <f t="shared" si="29"/>
        <v>A.3.1.1.1.6.S.4.1</v>
      </c>
      <c r="B153" s="136" t="s">
        <v>231</v>
      </c>
      <c r="C153" s="138" t="s">
        <v>223</v>
      </c>
      <c r="D153" s="121" t="s">
        <v>22</v>
      </c>
      <c r="E153" s="105">
        <v>523</v>
      </c>
      <c r="F153" s="106"/>
      <c r="G153" s="106">
        <f aca="true" t="shared" si="32" ref="G153">E153*F153</f>
        <v>0</v>
      </c>
    </row>
    <row r="154" spans="1:7" s="107" customFormat="1" ht="63.75" hidden="1" outlineLevel="1">
      <c r="A154" s="96" t="str">
        <f t="shared" si="29"/>
        <v>A.3.1.1.1.6.S.5</v>
      </c>
      <c r="B154" s="136" t="s">
        <v>204</v>
      </c>
      <c r="C154" s="110" t="s">
        <v>324</v>
      </c>
      <c r="D154" s="126"/>
      <c r="E154" s="162"/>
      <c r="F154" s="106"/>
      <c r="G154" s="106"/>
    </row>
    <row r="155" spans="1:7" s="107" customFormat="1" ht="15" hidden="1" outlineLevel="1">
      <c r="A155" s="96" t="str">
        <f t="shared" si="29"/>
        <v>A.3.1.1.1.6.S.5.1</v>
      </c>
      <c r="B155" s="136" t="s">
        <v>331</v>
      </c>
      <c r="C155" s="135" t="s">
        <v>398</v>
      </c>
      <c r="D155" s="126" t="s">
        <v>90</v>
      </c>
      <c r="E155" s="105">
        <v>16</v>
      </c>
      <c r="F155" s="106"/>
      <c r="G155" s="106">
        <f aca="true" t="shared" si="33" ref="G155">E155*F155</f>
        <v>0</v>
      </c>
    </row>
    <row r="156" spans="1:7" s="107" customFormat="1" ht="63.75" hidden="1" outlineLevel="1">
      <c r="A156" s="96" t="str">
        <f t="shared" si="29"/>
        <v>A.3.1.1.1.6.S.6</v>
      </c>
      <c r="B156" s="136" t="s">
        <v>205</v>
      </c>
      <c r="C156" s="229" t="s">
        <v>419</v>
      </c>
      <c r="D156" s="140"/>
      <c r="E156" s="105"/>
      <c r="F156" s="106"/>
      <c r="G156" s="106"/>
    </row>
    <row r="157" spans="1:7" s="107" customFormat="1" ht="15" hidden="1" outlineLevel="1">
      <c r="A157" s="96" t="str">
        <f t="shared" si="29"/>
        <v>A.3.1.1.1.6.S.6.1</v>
      </c>
      <c r="B157" s="136" t="s">
        <v>334</v>
      </c>
      <c r="C157" s="110" t="s">
        <v>380</v>
      </c>
      <c r="D157" s="111" t="s">
        <v>90</v>
      </c>
      <c r="E157" s="105">
        <v>2</v>
      </c>
      <c r="F157" s="106"/>
      <c r="G157" s="106">
        <f aca="true" t="shared" si="34" ref="G157:G158">E157*F157</f>
        <v>0</v>
      </c>
    </row>
    <row r="158" spans="1:7" s="107" customFormat="1" ht="38.25" hidden="1" outlineLevel="1">
      <c r="A158" s="96" t="str">
        <f t="shared" si="29"/>
        <v>A.3.1.1.1.6.S.7</v>
      </c>
      <c r="B158" s="136" t="s">
        <v>206</v>
      </c>
      <c r="C158" s="141" t="s">
        <v>414</v>
      </c>
      <c r="D158" s="126" t="s">
        <v>90</v>
      </c>
      <c r="E158" s="105">
        <v>11</v>
      </c>
      <c r="F158" s="106"/>
      <c r="G158" s="106">
        <f t="shared" si="34"/>
        <v>0</v>
      </c>
    </row>
    <row r="159" spans="1:7" s="95" customFormat="1" ht="15" collapsed="1">
      <c r="A159" s="88" t="str">
        <f aca="true" t="shared" si="35" ref="A159">B159</f>
        <v>A.3.1.1.1.7</v>
      </c>
      <c r="B159" s="89" t="s">
        <v>532</v>
      </c>
      <c r="C159" s="164" t="s">
        <v>113</v>
      </c>
      <c r="D159" s="165"/>
      <c r="E159" s="92"/>
      <c r="F159" s="93"/>
      <c r="G159" s="94"/>
    </row>
    <row r="160" spans="1:7" s="107" customFormat="1" ht="127.5" hidden="1" outlineLevel="1">
      <c r="A160" s="96" t="str">
        <f>""&amp;$B$159&amp;"."&amp;B160&amp;""</f>
        <v>A.3.1.1.1.7.S.1</v>
      </c>
      <c r="B160" s="136" t="s">
        <v>197</v>
      </c>
      <c r="C160" s="110" t="s">
        <v>225</v>
      </c>
      <c r="D160" s="111"/>
      <c r="E160" s="130"/>
      <c r="F160" s="106"/>
      <c r="G160" s="106"/>
    </row>
    <row r="161" spans="1:7" s="107" customFormat="1" ht="15" hidden="1" outlineLevel="1">
      <c r="A161" s="96" t="str">
        <f aca="true" t="shared" si="36" ref="A161:A163">""&amp;$B$159&amp;"."&amp;B161&amp;""</f>
        <v>A.3.1.1.1.7.S.1.1</v>
      </c>
      <c r="B161" s="136" t="s">
        <v>217</v>
      </c>
      <c r="C161" s="138" t="s">
        <v>284</v>
      </c>
      <c r="D161" s="166" t="s">
        <v>22</v>
      </c>
      <c r="E161" s="167">
        <v>381</v>
      </c>
      <c r="F161" s="106"/>
      <c r="G161" s="106">
        <f aca="true" t="shared" si="37" ref="G161:G163">E161*F161</f>
        <v>0</v>
      </c>
    </row>
    <row r="162" spans="1:7" s="107" customFormat="1" ht="15" hidden="1" outlineLevel="1">
      <c r="A162" s="96" t="str">
        <f t="shared" si="36"/>
        <v>A.3.1.1.1.7.S.1.2</v>
      </c>
      <c r="B162" s="136" t="s">
        <v>218</v>
      </c>
      <c r="C162" s="138" t="s">
        <v>223</v>
      </c>
      <c r="D162" s="166" t="s">
        <v>22</v>
      </c>
      <c r="E162" s="167">
        <v>1981</v>
      </c>
      <c r="F162" s="106"/>
      <c r="G162" s="106">
        <f t="shared" si="37"/>
        <v>0</v>
      </c>
    </row>
    <row r="163" spans="1:7" s="107" customFormat="1" ht="102" hidden="1" outlineLevel="1">
      <c r="A163" s="96" t="str">
        <f t="shared" si="36"/>
        <v>A.3.1.1.1.7.S.2</v>
      </c>
      <c r="B163" s="136" t="s">
        <v>198</v>
      </c>
      <c r="C163" s="110" t="s">
        <v>148</v>
      </c>
      <c r="D163" s="111" t="s">
        <v>22</v>
      </c>
      <c r="E163" s="105">
        <v>2362</v>
      </c>
      <c r="F163" s="106"/>
      <c r="G163" s="106">
        <f t="shared" si="37"/>
        <v>0</v>
      </c>
    </row>
    <row r="164" spans="1:7" s="95" customFormat="1" ht="15" collapsed="1">
      <c r="A164" s="88" t="str">
        <f aca="true" t="shared" si="38" ref="A164">B164</f>
        <v>A.3.1.1.1.8</v>
      </c>
      <c r="B164" s="89" t="s">
        <v>533</v>
      </c>
      <c r="C164" s="164" t="s">
        <v>112</v>
      </c>
      <c r="D164" s="165"/>
      <c r="E164" s="92"/>
      <c r="F164" s="93"/>
      <c r="G164" s="94"/>
    </row>
    <row r="165" spans="1:7" s="107" customFormat="1" ht="63.75" hidden="1" outlineLevel="1">
      <c r="A165" s="96" t="str">
        <f>""&amp;$B$164&amp;"."&amp;B165&amp;""</f>
        <v>A.3.1.1.1.8.S.1</v>
      </c>
      <c r="B165" s="136" t="s">
        <v>197</v>
      </c>
      <c r="C165" s="110" t="s">
        <v>1855</v>
      </c>
      <c r="D165" s="111"/>
      <c r="E165" s="105"/>
      <c r="F165" s="106"/>
      <c r="G165" s="106"/>
    </row>
    <row r="166" spans="1:7" s="107" customFormat="1" ht="76.5" hidden="1" outlineLevel="1">
      <c r="A166" s="96" t="str">
        <f aca="true" t="shared" si="39" ref="A166:A172">""&amp;$B$164&amp;"."&amp;B166&amp;""</f>
        <v>A.3.1.1.1.8.S.1.1</v>
      </c>
      <c r="B166" s="136" t="s">
        <v>217</v>
      </c>
      <c r="C166" s="168" t="s">
        <v>174</v>
      </c>
      <c r="D166" s="111" t="s">
        <v>90</v>
      </c>
      <c r="E166" s="105">
        <v>40</v>
      </c>
      <c r="F166" s="106"/>
      <c r="G166" s="106">
        <f aca="true" t="shared" si="40" ref="G166:G172">E166*F166</f>
        <v>0</v>
      </c>
    </row>
    <row r="167" spans="1:7" s="107" customFormat="1" ht="76.5" hidden="1" outlineLevel="1">
      <c r="A167" s="96" t="str">
        <f t="shared" si="39"/>
        <v>A.3.1.1.1.8.S.1.2</v>
      </c>
      <c r="B167" s="136" t="s">
        <v>218</v>
      </c>
      <c r="C167" s="168" t="s">
        <v>175</v>
      </c>
      <c r="D167" s="111" t="s">
        <v>90</v>
      </c>
      <c r="E167" s="105">
        <v>31</v>
      </c>
      <c r="F167" s="106"/>
      <c r="G167" s="106">
        <f t="shared" si="40"/>
        <v>0</v>
      </c>
    </row>
    <row r="168" spans="1:7" s="107" customFormat="1" ht="63.75" hidden="1" outlineLevel="1">
      <c r="A168" s="96" t="str">
        <f t="shared" si="39"/>
        <v>A.3.1.1.1.8.S.2</v>
      </c>
      <c r="B168" s="136" t="s">
        <v>198</v>
      </c>
      <c r="C168" s="169" t="s">
        <v>1829</v>
      </c>
      <c r="D168" s="144"/>
      <c r="E168" s="128"/>
      <c r="F168" s="106"/>
      <c r="G168" s="106"/>
    </row>
    <row r="169" spans="1:7" s="107" customFormat="1" ht="38.25" hidden="1" outlineLevel="1">
      <c r="A169" s="96" t="str">
        <f t="shared" si="39"/>
        <v>A.3.1.1.1.8.S.2.1</v>
      </c>
      <c r="B169" s="136" t="s">
        <v>219</v>
      </c>
      <c r="C169" s="170" t="s">
        <v>402</v>
      </c>
      <c r="D169" s="117" t="s">
        <v>90</v>
      </c>
      <c r="E169" s="105">
        <v>40</v>
      </c>
      <c r="F169" s="106"/>
      <c r="G169" s="106">
        <f t="shared" si="40"/>
        <v>0</v>
      </c>
    </row>
    <row r="170" spans="1:7" s="107" customFormat="1" ht="38.25" hidden="1" outlineLevel="1">
      <c r="A170" s="96" t="str">
        <f t="shared" si="39"/>
        <v>A.3.1.1.1.8.S.2.2</v>
      </c>
      <c r="B170" s="136" t="s">
        <v>278</v>
      </c>
      <c r="C170" s="170" t="s">
        <v>403</v>
      </c>
      <c r="D170" s="117" t="s">
        <v>90</v>
      </c>
      <c r="E170" s="105">
        <v>31</v>
      </c>
      <c r="F170" s="106"/>
      <c r="G170" s="106">
        <f t="shared" si="40"/>
        <v>0</v>
      </c>
    </row>
    <row r="171" spans="1:7" s="107" customFormat="1" ht="38.25" hidden="1" outlineLevel="1">
      <c r="A171" s="96" t="str">
        <f t="shared" si="39"/>
        <v>A.3.1.1.1.8.S.2.3</v>
      </c>
      <c r="B171" s="136" t="s">
        <v>378</v>
      </c>
      <c r="C171" s="170" t="s">
        <v>404</v>
      </c>
      <c r="D171" s="117" t="s">
        <v>90</v>
      </c>
      <c r="E171" s="105">
        <v>28</v>
      </c>
      <c r="F171" s="106"/>
      <c r="G171" s="106">
        <f t="shared" si="40"/>
        <v>0</v>
      </c>
    </row>
    <row r="172" spans="1:7" s="107" customFormat="1" ht="204" hidden="1" outlineLevel="1">
      <c r="A172" s="96" t="str">
        <f t="shared" si="39"/>
        <v>A.3.1.1.1.8.S.3</v>
      </c>
      <c r="B172" s="136" t="s">
        <v>199</v>
      </c>
      <c r="C172" s="118" t="s">
        <v>1880</v>
      </c>
      <c r="D172" s="117" t="s">
        <v>90</v>
      </c>
      <c r="E172" s="105">
        <v>99</v>
      </c>
      <c r="F172" s="106"/>
      <c r="G172" s="106">
        <f t="shared" si="40"/>
        <v>0</v>
      </c>
    </row>
    <row r="173" spans="1:7" s="95" customFormat="1" ht="15" collapsed="1">
      <c r="A173" s="88" t="str">
        <f aca="true" t="shared" si="41" ref="A173">B173</f>
        <v>A.3.1.1.1.9</v>
      </c>
      <c r="B173" s="89" t="s">
        <v>534</v>
      </c>
      <c r="C173" s="90" t="s">
        <v>21</v>
      </c>
      <c r="D173" s="91"/>
      <c r="E173" s="92"/>
      <c r="F173" s="93"/>
      <c r="G173" s="94"/>
    </row>
    <row r="174" spans="1:7" s="102" customFormat="1" ht="15" hidden="1" outlineLevel="1">
      <c r="A174" s="96" t="str">
        <f aca="true" t="shared" si="42" ref="A174:A199">""&amp;$B$173&amp;"."&amp;B174&amp;""</f>
        <v>A.3.1.1.1.9.S.1</v>
      </c>
      <c r="B174" s="136" t="s">
        <v>197</v>
      </c>
      <c r="C174" s="98" t="s">
        <v>201</v>
      </c>
      <c r="D174" s="99"/>
      <c r="E174" s="100"/>
      <c r="F174" s="101"/>
      <c r="G174" s="101"/>
    </row>
    <row r="175" spans="1:7" s="107" customFormat="1" ht="140.25" hidden="1" outlineLevel="1">
      <c r="A175" s="96" t="str">
        <f t="shared" si="42"/>
        <v>A.3.1.1.1.9.S.2</v>
      </c>
      <c r="B175" s="136" t="s">
        <v>198</v>
      </c>
      <c r="C175" s="103" t="s">
        <v>1830</v>
      </c>
      <c r="D175" s="171" t="s">
        <v>91</v>
      </c>
      <c r="E175" s="105">
        <v>60</v>
      </c>
      <c r="F175" s="172"/>
      <c r="G175" s="106">
        <f aca="true" t="shared" si="43" ref="G175:G199">E175*F175</f>
        <v>0</v>
      </c>
    </row>
    <row r="176" spans="1:7" s="107" customFormat="1" ht="114.75" hidden="1" outlineLevel="1">
      <c r="A176" s="96" t="str">
        <f t="shared" si="42"/>
        <v>A.3.1.1.1.9.S.3</v>
      </c>
      <c r="B176" s="136" t="s">
        <v>199</v>
      </c>
      <c r="C176" s="103" t="s">
        <v>1831</v>
      </c>
      <c r="D176" s="171" t="s">
        <v>91</v>
      </c>
      <c r="E176" s="105">
        <v>5</v>
      </c>
      <c r="F176" s="172"/>
      <c r="G176" s="106">
        <f t="shared" si="43"/>
        <v>0</v>
      </c>
    </row>
    <row r="177" spans="1:7" s="107" customFormat="1" ht="102" hidden="1" outlineLevel="1">
      <c r="A177" s="96" t="str">
        <f t="shared" si="42"/>
        <v>A.3.1.1.1.9.S.4</v>
      </c>
      <c r="B177" s="136" t="s">
        <v>200</v>
      </c>
      <c r="C177" s="103" t="s">
        <v>455</v>
      </c>
      <c r="D177" s="171" t="s">
        <v>91</v>
      </c>
      <c r="E177" s="105">
        <v>5</v>
      </c>
      <c r="F177" s="172"/>
      <c r="G177" s="106">
        <f t="shared" si="43"/>
        <v>0</v>
      </c>
    </row>
    <row r="178" spans="1:7" s="107" customFormat="1" ht="153" hidden="1" outlineLevel="1">
      <c r="A178" s="96" t="str">
        <f t="shared" si="42"/>
        <v>A.3.1.1.1.9.S.5</v>
      </c>
      <c r="B178" s="136" t="s">
        <v>204</v>
      </c>
      <c r="C178" s="110" t="s">
        <v>1630</v>
      </c>
      <c r="D178" s="171" t="s">
        <v>91</v>
      </c>
      <c r="E178" s="105">
        <v>15</v>
      </c>
      <c r="F178" s="172"/>
      <c r="G178" s="106">
        <f t="shared" si="43"/>
        <v>0</v>
      </c>
    </row>
    <row r="179" spans="1:7" s="107" customFormat="1" ht="89.25" hidden="1" outlineLevel="1">
      <c r="A179" s="96" t="str">
        <f t="shared" si="42"/>
        <v>A.3.1.1.1.9.S.6</v>
      </c>
      <c r="B179" s="136" t="s">
        <v>205</v>
      </c>
      <c r="C179" s="110" t="s">
        <v>1833</v>
      </c>
      <c r="D179" s="140" t="s">
        <v>22</v>
      </c>
      <c r="E179" s="105">
        <v>1150</v>
      </c>
      <c r="F179" s="106"/>
      <c r="G179" s="106">
        <f>E179*F179</f>
        <v>0</v>
      </c>
    </row>
    <row r="180" spans="1:7" s="107" customFormat="1" ht="127.5" hidden="1" outlineLevel="1">
      <c r="A180" s="96" t="str">
        <f t="shared" si="42"/>
        <v>A.3.1.1.1.9.S.7</v>
      </c>
      <c r="B180" s="136" t="s">
        <v>206</v>
      </c>
      <c r="C180" s="103" t="s">
        <v>1834</v>
      </c>
      <c r="D180" s="140" t="s">
        <v>22</v>
      </c>
      <c r="E180" s="105">
        <v>320</v>
      </c>
      <c r="F180" s="106"/>
      <c r="G180" s="106">
        <f>E180*F180</f>
        <v>0</v>
      </c>
    </row>
    <row r="181" spans="1:7" s="107" customFormat="1" ht="127.5" hidden="1" outlineLevel="1">
      <c r="A181" s="96" t="str">
        <f t="shared" si="42"/>
        <v>A.3.1.1.1.9.S.8</v>
      </c>
      <c r="B181" s="136" t="s">
        <v>207</v>
      </c>
      <c r="C181" s="110" t="s">
        <v>454</v>
      </c>
      <c r="D181" s="174" t="s">
        <v>22</v>
      </c>
      <c r="E181" s="105">
        <v>320</v>
      </c>
      <c r="F181" s="172"/>
      <c r="G181" s="106">
        <f t="shared" si="43"/>
        <v>0</v>
      </c>
    </row>
    <row r="182" spans="1:7" s="107" customFormat="1" ht="51" hidden="1" outlineLevel="1">
      <c r="A182" s="96" t="str">
        <f t="shared" si="42"/>
        <v>A.3.1.1.1.9.S.9</v>
      </c>
      <c r="B182" s="136" t="s">
        <v>208</v>
      </c>
      <c r="C182" s="110" t="s">
        <v>172</v>
      </c>
      <c r="D182" s="173" t="s">
        <v>22</v>
      </c>
      <c r="E182" s="105">
        <v>2489</v>
      </c>
      <c r="F182" s="172"/>
      <c r="G182" s="106">
        <f t="shared" si="43"/>
        <v>0</v>
      </c>
    </row>
    <row r="183" spans="1:7" s="107" customFormat="1" ht="76.5" hidden="1" outlineLevel="1">
      <c r="A183" s="96" t="str">
        <f t="shared" si="42"/>
        <v>A.3.1.1.1.9.S.10</v>
      </c>
      <c r="B183" s="136" t="s">
        <v>209</v>
      </c>
      <c r="C183" s="110" t="s">
        <v>23</v>
      </c>
      <c r="D183" s="171" t="s">
        <v>91</v>
      </c>
      <c r="E183" s="105">
        <v>1</v>
      </c>
      <c r="F183" s="172"/>
      <c r="G183" s="106">
        <f t="shared" si="43"/>
        <v>0</v>
      </c>
    </row>
    <row r="184" spans="1:7" s="107" customFormat="1" ht="51" hidden="1" outlineLevel="1">
      <c r="A184" s="96" t="str">
        <f t="shared" si="42"/>
        <v>A.3.1.1.1.9.S.11</v>
      </c>
      <c r="B184" s="136" t="s">
        <v>210</v>
      </c>
      <c r="C184" s="175" t="s">
        <v>146</v>
      </c>
      <c r="D184" s="171" t="s">
        <v>91</v>
      </c>
      <c r="E184" s="105">
        <v>1</v>
      </c>
      <c r="F184" s="172"/>
      <c r="G184" s="106">
        <f t="shared" si="43"/>
        <v>0</v>
      </c>
    </row>
    <row r="185" spans="1:7" s="107" customFormat="1" ht="63.75" hidden="1" outlineLevel="1">
      <c r="A185" s="96" t="str">
        <f t="shared" si="42"/>
        <v>A.3.1.1.1.9.S.12</v>
      </c>
      <c r="B185" s="136" t="s">
        <v>211</v>
      </c>
      <c r="C185" s="125" t="s">
        <v>84</v>
      </c>
      <c r="D185" s="173"/>
      <c r="E185" s="105"/>
      <c r="F185" s="172"/>
      <c r="G185" s="172"/>
    </row>
    <row r="186" spans="1:7" s="107" customFormat="1" ht="15" hidden="1" outlineLevel="1">
      <c r="A186" s="96" t="str">
        <f t="shared" si="42"/>
        <v>A.3.1.1.1.9.S.12.1</v>
      </c>
      <c r="B186" s="136" t="s">
        <v>317</v>
      </c>
      <c r="C186" s="125" t="s">
        <v>85</v>
      </c>
      <c r="D186" s="173" t="s">
        <v>22</v>
      </c>
      <c r="E186" s="105">
        <v>20</v>
      </c>
      <c r="F186" s="172"/>
      <c r="G186" s="106">
        <f t="shared" si="43"/>
        <v>0</v>
      </c>
    </row>
    <row r="187" spans="1:7" s="107" customFormat="1" ht="25.5" hidden="1" outlineLevel="1">
      <c r="A187" s="96" t="str">
        <f t="shared" si="42"/>
        <v>A.3.1.1.1.9.S.12.2</v>
      </c>
      <c r="B187" s="136" t="s">
        <v>318</v>
      </c>
      <c r="C187" s="125" t="s">
        <v>86</v>
      </c>
      <c r="D187" s="173" t="s">
        <v>90</v>
      </c>
      <c r="E187" s="105">
        <v>5</v>
      </c>
      <c r="F187" s="172"/>
      <c r="G187" s="106">
        <f t="shared" si="43"/>
        <v>0</v>
      </c>
    </row>
    <row r="188" spans="1:7" s="107" customFormat="1" ht="153" hidden="1" outlineLevel="1">
      <c r="A188" s="96" t="str">
        <f t="shared" si="42"/>
        <v>A.3.1.1.1.9.S.13</v>
      </c>
      <c r="B188" s="136" t="s">
        <v>212</v>
      </c>
      <c r="C188" s="176" t="s">
        <v>1996</v>
      </c>
      <c r="D188" s="177"/>
      <c r="E188" s="105"/>
      <c r="F188" s="172"/>
      <c r="G188" s="172"/>
    </row>
    <row r="189" spans="1:7" s="107" customFormat="1" ht="15" hidden="1" outlineLevel="1">
      <c r="A189" s="96" t="str">
        <f t="shared" si="42"/>
        <v>A.3.1.1.1.9.S.13.1</v>
      </c>
      <c r="B189" s="136" t="s">
        <v>270</v>
      </c>
      <c r="C189" s="178" t="s">
        <v>285</v>
      </c>
      <c r="D189" s="171" t="s">
        <v>90</v>
      </c>
      <c r="E189" s="105">
        <v>9</v>
      </c>
      <c r="F189" s="172"/>
      <c r="G189" s="106">
        <f t="shared" si="43"/>
        <v>0</v>
      </c>
    </row>
    <row r="190" spans="1:7" s="107" customFormat="1" ht="15" hidden="1" outlineLevel="1">
      <c r="A190" s="96" t="str">
        <f t="shared" si="42"/>
        <v>A.3.1.1.1.9.S.13.2</v>
      </c>
      <c r="B190" s="136" t="s">
        <v>271</v>
      </c>
      <c r="C190" s="179" t="s">
        <v>286</v>
      </c>
      <c r="D190" s="171" t="s">
        <v>90</v>
      </c>
      <c r="E190" s="105">
        <v>2</v>
      </c>
      <c r="F190" s="172"/>
      <c r="G190" s="106">
        <f t="shared" si="43"/>
        <v>0</v>
      </c>
    </row>
    <row r="191" spans="1:7" s="107" customFormat="1" ht="15" hidden="1" outlineLevel="1">
      <c r="A191" s="96" t="str">
        <f t="shared" si="42"/>
        <v>A.3.1.1.1.9.S.13.3</v>
      </c>
      <c r="B191" s="136" t="s">
        <v>445</v>
      </c>
      <c r="C191" s="178" t="s">
        <v>287</v>
      </c>
      <c r="D191" s="171" t="s">
        <v>90</v>
      </c>
      <c r="E191" s="105">
        <v>10</v>
      </c>
      <c r="F191" s="172"/>
      <c r="G191" s="106">
        <f t="shared" si="43"/>
        <v>0</v>
      </c>
    </row>
    <row r="192" spans="1:7" s="107" customFormat="1" ht="15" hidden="1" outlineLevel="1">
      <c r="A192" s="96" t="str">
        <f t="shared" si="42"/>
        <v>A.3.1.1.1.9.S.13.4</v>
      </c>
      <c r="B192" s="136" t="s">
        <v>446</v>
      </c>
      <c r="C192" s="178" t="s">
        <v>288</v>
      </c>
      <c r="D192" s="173" t="s">
        <v>22</v>
      </c>
      <c r="E192" s="105">
        <v>30</v>
      </c>
      <c r="F192" s="172"/>
      <c r="G192" s="106">
        <f t="shared" si="43"/>
        <v>0</v>
      </c>
    </row>
    <row r="193" spans="1:7" s="107" customFormat="1" ht="51" hidden="1" outlineLevel="1">
      <c r="A193" s="96" t="str">
        <f t="shared" si="42"/>
        <v>A.3.1.1.1.9.S.14</v>
      </c>
      <c r="B193" s="97" t="s">
        <v>213</v>
      </c>
      <c r="C193" s="110" t="s">
        <v>314</v>
      </c>
      <c r="D193" s="111"/>
      <c r="E193" s="105"/>
      <c r="F193" s="106"/>
      <c r="G193" s="106"/>
    </row>
    <row r="194" spans="1:7" s="107" customFormat="1" ht="15" hidden="1" outlineLevel="1">
      <c r="A194" s="96" t="str">
        <f t="shared" si="42"/>
        <v>A.3.1.1.1.9.S.14.1</v>
      </c>
      <c r="B194" s="97" t="s">
        <v>420</v>
      </c>
      <c r="C194" s="114" t="s">
        <v>312</v>
      </c>
      <c r="D194" s="117" t="s">
        <v>90</v>
      </c>
      <c r="E194" s="105">
        <v>5</v>
      </c>
      <c r="F194" s="106"/>
      <c r="G194" s="106">
        <f aca="true" t="shared" si="44" ref="G194:G195">E194*F194</f>
        <v>0</v>
      </c>
    </row>
    <row r="195" spans="1:7" s="107" customFormat="1" ht="15" hidden="1" outlineLevel="1">
      <c r="A195" s="96" t="str">
        <f t="shared" si="42"/>
        <v>A.3.1.1.1.9.S.14.2</v>
      </c>
      <c r="B195" s="97" t="s">
        <v>421</v>
      </c>
      <c r="C195" s="116" t="s">
        <v>313</v>
      </c>
      <c r="D195" s="117" t="s">
        <v>90</v>
      </c>
      <c r="E195" s="105">
        <v>5</v>
      </c>
      <c r="F195" s="106"/>
      <c r="G195" s="106">
        <f t="shared" si="44"/>
        <v>0</v>
      </c>
    </row>
    <row r="196" spans="1:7" s="107" customFormat="1" ht="51" hidden="1" outlineLevel="1">
      <c r="A196" s="96" t="str">
        <f t="shared" si="42"/>
        <v>A.3.1.1.1.9.S.15</v>
      </c>
      <c r="B196" s="136" t="s">
        <v>214</v>
      </c>
      <c r="C196" s="180" t="s">
        <v>93</v>
      </c>
      <c r="D196" s="181" t="s">
        <v>22</v>
      </c>
      <c r="E196" s="105">
        <v>18</v>
      </c>
      <c r="F196" s="172"/>
      <c r="G196" s="106">
        <f t="shared" si="43"/>
        <v>0</v>
      </c>
    </row>
    <row r="197" spans="1:7" s="107" customFormat="1" ht="51" hidden="1" outlineLevel="1">
      <c r="A197" s="96" t="str">
        <f t="shared" si="42"/>
        <v>A.3.1.1.1.9.S.16</v>
      </c>
      <c r="B197" s="136" t="s">
        <v>215</v>
      </c>
      <c r="C197" s="180" t="s">
        <v>1835</v>
      </c>
      <c r="D197" s="181" t="s">
        <v>24</v>
      </c>
      <c r="E197" s="105">
        <v>10</v>
      </c>
      <c r="F197" s="172"/>
      <c r="G197" s="106">
        <f t="shared" si="43"/>
        <v>0</v>
      </c>
    </row>
    <row r="198" spans="1:7" s="107" customFormat="1" ht="76.5" hidden="1" outlineLevel="1">
      <c r="A198" s="96" t="str">
        <f t="shared" si="42"/>
        <v>A.3.1.1.1.9.S.17</v>
      </c>
      <c r="B198" s="136" t="s">
        <v>216</v>
      </c>
      <c r="C198" s="180" t="s">
        <v>415</v>
      </c>
      <c r="D198" s="181" t="s">
        <v>147</v>
      </c>
      <c r="E198" s="105">
        <v>40</v>
      </c>
      <c r="F198" s="172"/>
      <c r="G198" s="106">
        <f t="shared" si="43"/>
        <v>0</v>
      </c>
    </row>
    <row r="199" spans="1:7" s="107" customFormat="1" ht="216.75" hidden="1" outlineLevel="1">
      <c r="A199" s="96" t="str">
        <f t="shared" si="42"/>
        <v>A.3.1.1.1.9.S.18</v>
      </c>
      <c r="B199" s="136" t="s">
        <v>276</v>
      </c>
      <c r="C199" s="436" t="s">
        <v>1849</v>
      </c>
      <c r="D199" s="171" t="s">
        <v>91</v>
      </c>
      <c r="E199" s="105">
        <v>1</v>
      </c>
      <c r="F199" s="172"/>
      <c r="G199" s="106">
        <f t="shared" si="43"/>
        <v>0</v>
      </c>
    </row>
    <row r="200" spans="1:7" s="435" customFormat="1" ht="178.5" hidden="1" outlineLevel="1">
      <c r="A200" s="96" t="str">
        <f aca="true" t="shared" si="45" ref="A200:A201">""&amp;$B$173&amp;"."&amp;B200&amp;""</f>
        <v>A.3.1.1.1.9.S.19</v>
      </c>
      <c r="B200" s="136" t="s">
        <v>347</v>
      </c>
      <c r="C200" s="437" t="s">
        <v>1850</v>
      </c>
      <c r="D200" s="171" t="s">
        <v>91</v>
      </c>
      <c r="E200" s="105">
        <v>1</v>
      </c>
      <c r="F200" s="172"/>
      <c r="G200" s="106">
        <f aca="true" t="shared" si="46" ref="G200:G201">E200*F200</f>
        <v>0</v>
      </c>
    </row>
    <row r="201" spans="1:7" s="435" customFormat="1" ht="127.5" hidden="1" outlineLevel="1">
      <c r="A201" s="96" t="str">
        <f t="shared" si="45"/>
        <v>A.3.1.1.1.9.S.20</v>
      </c>
      <c r="B201" s="136" t="s">
        <v>348</v>
      </c>
      <c r="C201" s="436" t="s">
        <v>1851</v>
      </c>
      <c r="D201" s="171" t="s">
        <v>91</v>
      </c>
      <c r="E201" s="105">
        <v>1</v>
      </c>
      <c r="F201" s="172"/>
      <c r="G201" s="106">
        <f t="shared" si="46"/>
        <v>0</v>
      </c>
    </row>
    <row r="202" spans="1:7" s="87" customFormat="1" ht="15" collapsed="1">
      <c r="A202" s="80" t="str">
        <f aca="true" t="shared" si="47" ref="A202:A203">B202</f>
        <v>A.3.1.1.2</v>
      </c>
      <c r="B202" s="81" t="s">
        <v>535</v>
      </c>
      <c r="C202" s="82" t="s">
        <v>128</v>
      </c>
      <c r="D202" s="186"/>
      <c r="E202" s="84"/>
      <c r="F202" s="85"/>
      <c r="G202" s="86"/>
    </row>
    <row r="203" spans="1:7" s="95" customFormat="1" ht="15">
      <c r="A203" s="88" t="str">
        <f t="shared" si="47"/>
        <v>A.3.1.1.2.1</v>
      </c>
      <c r="B203" s="89" t="s">
        <v>536</v>
      </c>
      <c r="C203" s="90" t="s">
        <v>18</v>
      </c>
      <c r="D203" s="91"/>
      <c r="E203" s="122"/>
      <c r="F203" s="123"/>
      <c r="G203" s="94"/>
    </row>
    <row r="204" spans="1:7" s="107" customFormat="1" ht="178.5" hidden="1" outlineLevel="1">
      <c r="A204" s="96" t="str">
        <f>""&amp;$B$203&amp;"."&amp;B204&amp;""</f>
        <v>A.3.1.1.2.1.S.1</v>
      </c>
      <c r="B204" s="136" t="s">
        <v>197</v>
      </c>
      <c r="C204" s="113" t="str">
        <f>C41</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204" s="126" t="s">
        <v>24</v>
      </c>
      <c r="E204" s="105">
        <v>1800</v>
      </c>
      <c r="F204" s="106"/>
      <c r="G204" s="106">
        <f aca="true" t="shared" si="48" ref="G204:G211">E204*F204</f>
        <v>0</v>
      </c>
    </row>
    <row r="205" spans="1:7" s="107" customFormat="1" ht="191.25" hidden="1" outlineLevel="1">
      <c r="A205" s="96" t="str">
        <f aca="true" t="shared" si="49" ref="A205:A218">""&amp;$B$203&amp;"."&amp;B205&amp;""</f>
        <v>A.3.1.1.2.1.S.2</v>
      </c>
      <c r="B205" s="136" t="s">
        <v>198</v>
      </c>
      <c r="C205" s="113" t="str">
        <f>C42</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205" s="126" t="s">
        <v>24</v>
      </c>
      <c r="E205" s="105">
        <v>180</v>
      </c>
      <c r="F205" s="106"/>
      <c r="G205" s="106">
        <f t="shared" si="48"/>
        <v>0</v>
      </c>
    </row>
    <row r="206" spans="1:7" s="107" customFormat="1" ht="89.25" hidden="1" outlineLevel="1">
      <c r="A206" s="96" t="str">
        <f t="shared" si="49"/>
        <v>A.3.1.1.2.1.S.3</v>
      </c>
      <c r="B206" s="136" t="s">
        <v>199</v>
      </c>
      <c r="C206" s="113" t="str">
        <f>C43</f>
        <v>Strojno-ručni iskop  za izvedbu proširenja i produbljenja rova na mjestima izrade raznih građevina na trasi (kanalizacijska i vodovodna okna, hidranti, ...). Uključeno razupiranje za zaštitu od obrušavanja, sa svim potrebnim radom i materijalom te crpljenje površinske i podzemne vode. 
Ostali opis kao prva stavka iskopa rova.
Obračun po m³ iskopanog materijala u sraslom stanju.</v>
      </c>
      <c r="D206" s="126" t="s">
        <v>24</v>
      </c>
      <c r="E206" s="105">
        <v>125</v>
      </c>
      <c r="F206" s="106"/>
      <c r="G206" s="106">
        <f t="shared" si="48"/>
        <v>0</v>
      </c>
    </row>
    <row r="207" spans="1:7" s="107" customFormat="1" ht="51" hidden="1" outlineLevel="1">
      <c r="A207" s="96" t="str">
        <f t="shared" si="49"/>
        <v>A.3.1.1.2.1.S.4</v>
      </c>
      <c r="B207" s="136" t="s">
        <v>200</v>
      </c>
      <c r="C207" s="113" t="str">
        <f>C48</f>
        <v>Nabava, doprema i ugradnja u rov pijeska frakcije 0-8 mm kao podloga cijevi. Jedinična cijena stavke uključuje sav potreban rad, materijal i transporte za kompletnu izvedbu stavke.
Obračun po m³ ugrađenog pijeska u zbijenom stanju.</v>
      </c>
      <c r="D207" s="126" t="s">
        <v>24</v>
      </c>
      <c r="E207" s="105">
        <v>120</v>
      </c>
      <c r="F207" s="106"/>
      <c r="G207" s="106">
        <f t="shared" si="48"/>
        <v>0</v>
      </c>
    </row>
    <row r="208" spans="1:7" s="107" customFormat="1" ht="51" hidden="1" outlineLevel="1">
      <c r="A208" s="96" t="str">
        <f t="shared" si="49"/>
        <v>A.3.1.1.2.1.S.5</v>
      </c>
      <c r="B208" s="136" t="s">
        <v>204</v>
      </c>
      <c r="C208" s="113" t="str">
        <f>C49</f>
        <v>Nabava, doprema i ugradnja u rov pijeska 0-8 mm koji se ugrađuje kao obloga i zaštita cijevi bočno i iznad tjemena cijevi, prema detalju rova.
Obračun po m³ ugrađenog pijeska u zbijenom stanju.</v>
      </c>
      <c r="D208" s="126" t="s">
        <v>24</v>
      </c>
      <c r="E208" s="105">
        <v>495</v>
      </c>
      <c r="F208" s="106"/>
      <c r="G208" s="106">
        <f t="shared" si="48"/>
        <v>0</v>
      </c>
    </row>
    <row r="209" spans="1:7" s="107" customFormat="1" ht="63.75" hidden="1" outlineLevel="1">
      <c r="A209" s="96" t="str">
        <f t="shared" si="49"/>
        <v>A.3.1.1.2.1.S.6</v>
      </c>
      <c r="B209" s="136" t="s">
        <v>205</v>
      </c>
      <c r="C209" s="113" t="str">
        <f>C51</f>
        <v>Strojno zatrpavanje preostalog dijela rova probranim materijalom iz iskopa bez primjesa zemlje, frakcije 0-100 mm uz obavezno nabijanje u slojevima (Me = 40 MN/m²). Materijalom se rov zatrpava do vrha ili do donje kote završnog sloja.
Obračun po m³ ugrađenog materijala u zbijenom stanju.</v>
      </c>
      <c r="D209" s="126" t="s">
        <v>24</v>
      </c>
      <c r="E209" s="105">
        <v>785</v>
      </c>
      <c r="F209" s="106"/>
      <c r="G209" s="106">
        <f t="shared" si="48"/>
        <v>0</v>
      </c>
    </row>
    <row r="210" spans="1:7" s="107" customFormat="1" ht="153" hidden="1" outlineLevel="1">
      <c r="A210" s="96" t="str">
        <f t="shared" si="49"/>
        <v>A.3.1.1.2.1.S.7</v>
      </c>
      <c r="B210" s="136" t="s">
        <v>206</v>
      </c>
      <c r="C210" s="113" t="str">
        <f>C61</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210" s="126" t="s">
        <v>24</v>
      </c>
      <c r="E210" s="105">
        <v>1195</v>
      </c>
      <c r="F210" s="129"/>
      <c r="G210" s="106">
        <f t="shared" si="48"/>
        <v>0</v>
      </c>
    </row>
    <row r="211" spans="1:7" s="107" customFormat="1" ht="89.25" hidden="1" outlineLevel="1">
      <c r="A211" s="96" t="str">
        <f t="shared" si="49"/>
        <v>A.3.1.1.2.1.S.8</v>
      </c>
      <c r="B211" s="136" t="s">
        <v>207</v>
      </c>
      <c r="C211" s="103" t="s">
        <v>308</v>
      </c>
      <c r="D211" s="104" t="s">
        <v>90</v>
      </c>
      <c r="E211" s="105">
        <v>8</v>
      </c>
      <c r="F211" s="106"/>
      <c r="G211" s="106">
        <f t="shared" si="48"/>
        <v>0</v>
      </c>
    </row>
    <row r="212" spans="1:7" s="107" customFormat="1" ht="114.75" hidden="1" outlineLevel="1">
      <c r="A212" s="96" t="str">
        <f t="shared" si="49"/>
        <v>A.3.1.1.2.1.S.9</v>
      </c>
      <c r="B212" s="136" t="s">
        <v>208</v>
      </c>
      <c r="C212" s="103" t="s">
        <v>310</v>
      </c>
      <c r="D212" s="104"/>
      <c r="E212" s="105"/>
      <c r="F212" s="106"/>
      <c r="G212" s="106"/>
    </row>
    <row r="213" spans="1:7" s="107" customFormat="1" ht="15" hidden="1" outlineLevel="1">
      <c r="A213" s="96" t="str">
        <f t="shared" si="49"/>
        <v>A.3.1.1.2.1.S.9.1</v>
      </c>
      <c r="B213" s="136" t="s">
        <v>326</v>
      </c>
      <c r="C213" s="103" t="s">
        <v>537</v>
      </c>
      <c r="D213" s="104" t="s">
        <v>22</v>
      </c>
      <c r="E213" s="105">
        <v>240</v>
      </c>
      <c r="F213" s="106"/>
      <c r="G213" s="106">
        <f aca="true" t="shared" si="50" ref="G213:G218">E213*F213</f>
        <v>0</v>
      </c>
    </row>
    <row r="214" spans="1:7" s="107" customFormat="1" ht="15" hidden="1" outlineLevel="1">
      <c r="A214" s="96" t="str">
        <f t="shared" si="49"/>
        <v>A.3.1.1.2.1.S.9.2</v>
      </c>
      <c r="B214" s="136" t="s">
        <v>327</v>
      </c>
      <c r="C214" s="103" t="s">
        <v>538</v>
      </c>
      <c r="D214" s="104" t="s">
        <v>22</v>
      </c>
      <c r="E214" s="105">
        <v>170</v>
      </c>
      <c r="F214" s="106"/>
      <c r="G214" s="106">
        <f t="shared" si="50"/>
        <v>0</v>
      </c>
    </row>
    <row r="215" spans="1:7" s="107" customFormat="1" ht="15" hidden="1" outlineLevel="1">
      <c r="A215" s="96" t="str">
        <f t="shared" si="49"/>
        <v>A.3.1.1.2.1.S.9.3</v>
      </c>
      <c r="B215" s="136" t="s">
        <v>328</v>
      </c>
      <c r="C215" s="103" t="s">
        <v>539</v>
      </c>
      <c r="D215" s="104" t="s">
        <v>22</v>
      </c>
      <c r="E215" s="105">
        <v>338</v>
      </c>
      <c r="F215" s="106"/>
      <c r="G215" s="106">
        <f t="shared" si="50"/>
        <v>0</v>
      </c>
    </row>
    <row r="216" spans="1:7" s="107" customFormat="1" ht="15" hidden="1" outlineLevel="1">
      <c r="A216" s="96" t="str">
        <f t="shared" si="49"/>
        <v>A.3.1.1.2.1.S.9.4</v>
      </c>
      <c r="B216" s="136" t="s">
        <v>540</v>
      </c>
      <c r="C216" s="103" t="s">
        <v>311</v>
      </c>
      <c r="D216" s="104" t="s">
        <v>22</v>
      </c>
      <c r="E216" s="105">
        <v>315</v>
      </c>
      <c r="F216" s="106"/>
      <c r="G216" s="106">
        <f t="shared" si="50"/>
        <v>0</v>
      </c>
    </row>
    <row r="217" spans="1:7" s="107" customFormat="1" ht="15" hidden="1" outlineLevel="1">
      <c r="A217" s="96" t="str">
        <f t="shared" si="49"/>
        <v>A.3.1.1.2.1.S.9.5</v>
      </c>
      <c r="B217" s="136" t="s">
        <v>541</v>
      </c>
      <c r="C217" s="103" t="s">
        <v>542</v>
      </c>
      <c r="D217" s="104" t="s">
        <v>22</v>
      </c>
      <c r="E217" s="105">
        <v>295</v>
      </c>
      <c r="F217" s="106"/>
      <c r="G217" s="106">
        <f t="shared" si="50"/>
        <v>0</v>
      </c>
    </row>
    <row r="218" spans="1:7" s="107" customFormat="1" ht="216.75" hidden="1" outlineLevel="1">
      <c r="A218" s="96" t="str">
        <f t="shared" si="49"/>
        <v>A.3.1.1.2.1.S.10</v>
      </c>
      <c r="B218" s="136" t="s">
        <v>209</v>
      </c>
      <c r="C218" s="103" t="s">
        <v>1958</v>
      </c>
      <c r="D218" s="104" t="s">
        <v>90</v>
      </c>
      <c r="E218" s="105">
        <v>10</v>
      </c>
      <c r="F218" s="106"/>
      <c r="G218" s="106">
        <f t="shared" si="50"/>
        <v>0</v>
      </c>
    </row>
    <row r="219" spans="1:7" s="95" customFormat="1" ht="15" collapsed="1">
      <c r="A219" s="88" t="str">
        <f aca="true" t="shared" si="51" ref="A219">B219</f>
        <v>A.3.1.1.2.2</v>
      </c>
      <c r="B219" s="89" t="s">
        <v>543</v>
      </c>
      <c r="C219" s="90" t="s">
        <v>19</v>
      </c>
      <c r="D219" s="91"/>
      <c r="E219" s="92"/>
      <c r="F219" s="93"/>
      <c r="G219" s="94"/>
    </row>
    <row r="220" spans="1:7" s="107" customFormat="1" ht="242.25" hidden="1" outlineLevel="1">
      <c r="A220" s="96" t="str">
        <f>""&amp;$B$219&amp;"."&amp;B220&amp;""</f>
        <v>A.3.1.1.2.2.S.1</v>
      </c>
      <c r="B220" s="136" t="s">
        <v>197</v>
      </c>
      <c r="C220" s="409" t="s">
        <v>1741</v>
      </c>
      <c r="D220" s="257"/>
      <c r="E220" s="130"/>
      <c r="F220" s="130"/>
      <c r="G220" s="106"/>
    </row>
    <row r="221" spans="1:7" s="107" customFormat="1" ht="15" hidden="1" outlineLevel="1">
      <c r="A221" s="96" t="str">
        <f aca="true" t="shared" si="52" ref="A221:A227">""&amp;$B$219&amp;"."&amp;B221&amp;""</f>
        <v>A.3.1.1.2.2.S.1.1</v>
      </c>
      <c r="B221" s="124" t="s">
        <v>217</v>
      </c>
      <c r="C221" s="118" t="s">
        <v>462</v>
      </c>
      <c r="D221" s="117"/>
      <c r="E221" s="130"/>
      <c r="F221" s="106"/>
      <c r="G221" s="106"/>
    </row>
    <row r="222" spans="1:7" s="107" customFormat="1" ht="38.25" hidden="1" outlineLevel="1">
      <c r="A222" s="96" t="str">
        <f t="shared" si="52"/>
        <v>A.3.1.1.2.2.S.1.1.1</v>
      </c>
      <c r="B222" s="124" t="s">
        <v>228</v>
      </c>
      <c r="C222" s="110" t="s">
        <v>544</v>
      </c>
      <c r="D222" s="117" t="s">
        <v>90</v>
      </c>
      <c r="E222" s="105">
        <v>2</v>
      </c>
      <c r="F222" s="106"/>
      <c r="G222" s="106">
        <f aca="true" t="shared" si="53" ref="G222:G223">E222*F222</f>
        <v>0</v>
      </c>
    </row>
    <row r="223" spans="1:7" s="107" customFormat="1" ht="38.25" hidden="1" outlineLevel="1">
      <c r="A223" s="96" t="str">
        <f t="shared" si="52"/>
        <v>A.3.1.1.2.2.S.1.1.2</v>
      </c>
      <c r="B223" s="124" t="s">
        <v>229</v>
      </c>
      <c r="C223" s="110" t="s">
        <v>545</v>
      </c>
      <c r="D223" s="117" t="s">
        <v>90</v>
      </c>
      <c r="E223" s="105">
        <v>8</v>
      </c>
      <c r="F223" s="106"/>
      <c r="G223" s="106">
        <f t="shared" si="53"/>
        <v>0</v>
      </c>
    </row>
    <row r="224" spans="1:7" s="107" customFormat="1" ht="76.5" hidden="1" outlineLevel="1">
      <c r="A224" s="96" t="str">
        <f t="shared" si="52"/>
        <v>A.3.1.1.2.2.S.2</v>
      </c>
      <c r="B224" s="124" t="s">
        <v>198</v>
      </c>
      <c r="C224" s="110" t="str">
        <f>C69</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224" s="111"/>
      <c r="E224" s="105"/>
      <c r="F224" s="106"/>
      <c r="G224" s="106"/>
    </row>
    <row r="225" spans="1:7" s="107" customFormat="1" ht="15" hidden="1" outlineLevel="1">
      <c r="A225" s="96" t="str">
        <f t="shared" si="52"/>
        <v>A.3.1.1.2.2.S.2.1</v>
      </c>
      <c r="B225" s="124" t="s">
        <v>219</v>
      </c>
      <c r="C225" s="110" t="s">
        <v>307</v>
      </c>
      <c r="D225" s="117" t="s">
        <v>90</v>
      </c>
      <c r="E225" s="105">
        <v>10</v>
      </c>
      <c r="F225" s="106"/>
      <c r="G225" s="106">
        <f aca="true" t="shared" si="54" ref="G225">E225*F225</f>
        <v>0</v>
      </c>
    </row>
    <row r="226" spans="1:7" s="107" customFormat="1" ht="38.25" hidden="1" outlineLevel="1">
      <c r="A226" s="96" t="str">
        <f t="shared" si="52"/>
        <v>A.3.1.1.2.2.S.3</v>
      </c>
      <c r="B226" s="124" t="s">
        <v>199</v>
      </c>
      <c r="C226" s="118" t="str">
        <f>C72</f>
        <v xml:space="preserve">Nabava i doprema materijala te izrada podložnog betona C16/20, X0, debljine 10 cm ispod betonskih okana.
Obračun po m³. </v>
      </c>
      <c r="D226" s="131" t="s">
        <v>24</v>
      </c>
      <c r="E226" s="105">
        <v>7</v>
      </c>
      <c r="F226" s="106"/>
      <c r="G226" s="106">
        <f>E226*F226</f>
        <v>0</v>
      </c>
    </row>
    <row r="227" spans="1:7" s="107" customFormat="1" ht="89.25" hidden="1" outlineLevel="1">
      <c r="A227" s="96" t="str">
        <f t="shared" si="52"/>
        <v>A.3.1.1.2.2.S.4</v>
      </c>
      <c r="B227" s="124" t="s">
        <v>200</v>
      </c>
      <c r="C227" s="125" t="str">
        <f>C74</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227" s="131" t="s">
        <v>24</v>
      </c>
      <c r="E227" s="105">
        <v>5</v>
      </c>
      <c r="F227" s="106"/>
      <c r="G227" s="106">
        <f aca="true" t="shared" si="55" ref="G227:G232">E227*F227</f>
        <v>0</v>
      </c>
    </row>
    <row r="228" spans="1:7" s="107" customFormat="1" ht="76.5" hidden="1" outlineLevel="1">
      <c r="A228" s="96" t="str">
        <f>""&amp;$B$219&amp;"."&amp;B228&amp;""</f>
        <v>A.3.1.1.2.2.S.5</v>
      </c>
      <c r="B228" s="124" t="s">
        <v>204</v>
      </c>
      <c r="C228" s="258" t="s">
        <v>425</v>
      </c>
      <c r="D228" s="132" t="s">
        <v>90</v>
      </c>
      <c r="E228" s="105">
        <v>65</v>
      </c>
      <c r="F228" s="106"/>
      <c r="G228" s="106">
        <f t="shared" si="55"/>
        <v>0</v>
      </c>
    </row>
    <row r="229" spans="1:7" s="107" customFormat="1" ht="76.5" hidden="1" outlineLevel="1">
      <c r="A229" s="96" t="str">
        <f>""&amp;$B$219&amp;"."&amp;B229&amp;""</f>
        <v>A.3.1.1.2.2.S.6</v>
      </c>
      <c r="B229" s="124" t="s">
        <v>205</v>
      </c>
      <c r="C229" s="125" t="s">
        <v>2016</v>
      </c>
      <c r="D229" s="132" t="s">
        <v>90</v>
      </c>
      <c r="E229" s="105">
        <v>25</v>
      </c>
      <c r="F229" s="106"/>
      <c r="G229" s="106">
        <f t="shared" si="55"/>
        <v>0</v>
      </c>
    </row>
    <row r="230" spans="1:7" s="107" customFormat="1" ht="89.25" hidden="1" outlineLevel="1">
      <c r="A230" s="96" t="str">
        <f>""&amp;$B$219&amp;"."&amp;B230&amp;""</f>
        <v>A.3.1.1.2.2.S.7</v>
      </c>
      <c r="B230" s="124" t="s">
        <v>206</v>
      </c>
      <c r="C230" s="125" t="s">
        <v>1621</v>
      </c>
      <c r="D230" s="132" t="s">
        <v>90</v>
      </c>
      <c r="E230" s="105">
        <v>12</v>
      </c>
      <c r="F230" s="106"/>
      <c r="G230" s="106">
        <f t="shared" si="55"/>
        <v>0</v>
      </c>
    </row>
    <row r="231" spans="1:7" s="107" customFormat="1" ht="76.5" hidden="1" outlineLevel="1">
      <c r="A231" s="96" t="str">
        <f>""&amp;$B$219&amp;"."&amp;B231&amp;""</f>
        <v>A.3.1.1.2.2.S.8</v>
      </c>
      <c r="B231" s="124" t="s">
        <v>207</v>
      </c>
      <c r="C231" s="125" t="s">
        <v>1612</v>
      </c>
      <c r="D231" s="132" t="s">
        <v>90</v>
      </c>
      <c r="E231" s="105">
        <v>30</v>
      </c>
      <c r="F231" s="106"/>
      <c r="G231" s="106">
        <f t="shared" si="55"/>
        <v>0</v>
      </c>
    </row>
    <row r="232" spans="1:7" s="107" customFormat="1" ht="63.75" hidden="1" outlineLevel="1">
      <c r="A232" s="96" t="str">
        <f>""&amp;$B$219&amp;"."&amp;B232&amp;""</f>
        <v>A.3.1.1.2.2.S.9</v>
      </c>
      <c r="B232" s="124" t="s">
        <v>208</v>
      </c>
      <c r="C232" s="125" t="s">
        <v>125</v>
      </c>
      <c r="D232" s="132" t="s">
        <v>90</v>
      </c>
      <c r="E232" s="105">
        <v>12</v>
      </c>
      <c r="F232" s="106"/>
      <c r="G232" s="106">
        <f t="shared" si="55"/>
        <v>0</v>
      </c>
    </row>
    <row r="233" spans="1:7" s="95" customFormat="1" ht="15" collapsed="1">
      <c r="A233" s="88" t="str">
        <f aca="true" t="shared" si="56" ref="A233">B233</f>
        <v>A.3.1.1.2.3</v>
      </c>
      <c r="B233" s="89" t="s">
        <v>546</v>
      </c>
      <c r="C233" s="90" t="s">
        <v>20</v>
      </c>
      <c r="D233" s="91"/>
      <c r="E233" s="122"/>
      <c r="F233" s="123"/>
      <c r="G233" s="94"/>
    </row>
    <row r="234" spans="1:7" s="107" customFormat="1" ht="127.5" hidden="1" outlineLevel="1">
      <c r="A234" s="96" t="str">
        <f aca="true" t="shared" si="57" ref="A234:A235">""&amp;$B$233&amp;"."&amp;B234&amp;""</f>
        <v>A.3.1.1.2.3.S.1</v>
      </c>
      <c r="B234" s="136" t="s">
        <v>197</v>
      </c>
      <c r="C234" s="110" t="str">
        <f>C103</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34" s="126"/>
      <c r="E234" s="105"/>
      <c r="F234" s="106"/>
      <c r="G234" s="106"/>
    </row>
    <row r="235" spans="1:7" s="107" customFormat="1" ht="25.5" hidden="1" outlineLevel="1">
      <c r="A235" s="96" t="str">
        <f t="shared" si="57"/>
        <v>A.3.1.1.2.3.S.1.1</v>
      </c>
      <c r="B235" s="136" t="s">
        <v>217</v>
      </c>
      <c r="C235" s="110" t="str">
        <f>C104</f>
        <v>Bitumenizirani nosivo-habajući sloj
AC 16 surf 50/70, debljine 6,0 cm</v>
      </c>
      <c r="D235" s="126" t="s">
        <v>25</v>
      </c>
      <c r="E235" s="105">
        <v>3430</v>
      </c>
      <c r="F235" s="106"/>
      <c r="G235" s="106">
        <f aca="true" t="shared" si="58" ref="G235">E235*F235</f>
        <v>0</v>
      </c>
    </row>
    <row r="236" spans="1:7" s="95" customFormat="1" ht="15" collapsed="1">
      <c r="A236" s="88" t="str">
        <f aca="true" t="shared" si="59" ref="A236">B236</f>
        <v>A.3.1.1.2.4</v>
      </c>
      <c r="B236" s="89" t="s">
        <v>547</v>
      </c>
      <c r="C236" s="90" t="s">
        <v>1681</v>
      </c>
      <c r="D236" s="91"/>
      <c r="E236" s="92"/>
      <c r="F236" s="93"/>
      <c r="G236" s="94"/>
    </row>
    <row r="237" spans="1:7" s="107" customFormat="1" ht="114.75" hidden="1" outlineLevel="1">
      <c r="A237" s="96" t="str">
        <f>""&amp;$B$236&amp;"."&amp;B237&amp;""</f>
        <v>A.3.1.1.2.4.S.1</v>
      </c>
      <c r="B237" s="136" t="s">
        <v>197</v>
      </c>
      <c r="C237" s="110" t="s">
        <v>1657</v>
      </c>
      <c r="D237" s="111"/>
      <c r="E237" s="105"/>
      <c r="F237" s="106"/>
      <c r="G237" s="106"/>
    </row>
    <row r="238" spans="1:7" s="107" customFormat="1" ht="15" hidden="1" outlineLevel="1">
      <c r="A238" s="96" t="str">
        <f aca="true" t="shared" si="60" ref="A238:A321">""&amp;$B$236&amp;"."&amp;B238&amp;""</f>
        <v>A.3.1.1.2.4.S.1.1</v>
      </c>
      <c r="B238" s="136" t="s">
        <v>217</v>
      </c>
      <c r="C238" s="195" t="s">
        <v>101</v>
      </c>
      <c r="D238" s="140"/>
      <c r="E238" s="105"/>
      <c r="F238" s="106"/>
      <c r="G238" s="106"/>
    </row>
    <row r="239" spans="1:7" s="107" customFormat="1" ht="15" hidden="1" outlineLevel="1">
      <c r="A239" s="96" t="str">
        <f t="shared" si="60"/>
        <v>A.3.1.1.2.4.S.1.1.1</v>
      </c>
      <c r="B239" s="136" t="s">
        <v>228</v>
      </c>
      <c r="C239" s="141" t="s">
        <v>399</v>
      </c>
      <c r="D239" s="140" t="s">
        <v>22</v>
      </c>
      <c r="E239" s="105">
        <v>72</v>
      </c>
      <c r="F239" s="106"/>
      <c r="G239" s="106">
        <f aca="true" t="shared" si="61" ref="G239:G241">E239*F239</f>
        <v>0</v>
      </c>
    </row>
    <row r="240" spans="1:7" s="107" customFormat="1" ht="15" hidden="1" outlineLevel="1">
      <c r="A240" s="96" t="str">
        <f t="shared" si="60"/>
        <v>A.3.1.1.2.4.S.1.1.2</v>
      </c>
      <c r="B240" s="136" t="s">
        <v>229</v>
      </c>
      <c r="C240" s="141" t="s">
        <v>356</v>
      </c>
      <c r="D240" s="140" t="s">
        <v>22</v>
      </c>
      <c r="E240" s="105">
        <v>1188</v>
      </c>
      <c r="F240" s="106"/>
      <c r="G240" s="106">
        <f t="shared" si="61"/>
        <v>0</v>
      </c>
    </row>
    <row r="241" spans="1:7" s="107" customFormat="1" ht="15" hidden="1" outlineLevel="1">
      <c r="A241" s="96" t="str">
        <f t="shared" si="60"/>
        <v>A.3.1.1.2.4.S.1.1.3</v>
      </c>
      <c r="B241" s="136" t="s">
        <v>230</v>
      </c>
      <c r="C241" s="141" t="s">
        <v>355</v>
      </c>
      <c r="D241" s="140" t="s">
        <v>22</v>
      </c>
      <c r="E241" s="105">
        <v>220</v>
      </c>
      <c r="F241" s="106"/>
      <c r="G241" s="106">
        <f t="shared" si="61"/>
        <v>0</v>
      </c>
    </row>
    <row r="242" spans="1:7" s="107" customFormat="1" ht="102" hidden="1" outlineLevel="1">
      <c r="A242" s="96" t="str">
        <f t="shared" si="60"/>
        <v>A.3.1.1.2.4.S.2</v>
      </c>
      <c r="B242" s="136" t="s">
        <v>198</v>
      </c>
      <c r="C242" s="110" t="s">
        <v>1658</v>
      </c>
      <c r="D242" s="111"/>
      <c r="E242" s="105"/>
      <c r="F242" s="106"/>
      <c r="G242" s="106"/>
    </row>
    <row r="243" spans="1:7" s="107" customFormat="1" ht="15" hidden="1" outlineLevel="1">
      <c r="A243" s="96" t="str">
        <f t="shared" si="60"/>
        <v>A.3.1.1.2.4.S.2.1</v>
      </c>
      <c r="B243" s="136" t="s">
        <v>219</v>
      </c>
      <c r="C243" s="195" t="s">
        <v>101</v>
      </c>
      <c r="D243" s="140"/>
      <c r="E243" s="105"/>
      <c r="F243" s="106"/>
      <c r="G243" s="106"/>
    </row>
    <row r="244" spans="1:7" s="107" customFormat="1" ht="15" hidden="1" outlineLevel="1">
      <c r="A244" s="96" t="str">
        <f t="shared" si="60"/>
        <v>A.3.1.1.2.4.S.2.1.1</v>
      </c>
      <c r="B244" s="136" t="s">
        <v>220</v>
      </c>
      <c r="C244" s="196" t="s">
        <v>135</v>
      </c>
      <c r="D244" s="141"/>
      <c r="E244" s="105"/>
      <c r="F244" s="106"/>
      <c r="G244" s="106"/>
    </row>
    <row r="245" spans="1:7" s="107" customFormat="1" ht="15" hidden="1" outlineLevel="1">
      <c r="A245" s="96" t="str">
        <f t="shared" si="60"/>
        <v>A.3.1.1.2.4.S.2.1.1.1</v>
      </c>
      <c r="B245" s="136" t="s">
        <v>357</v>
      </c>
      <c r="C245" s="141" t="s">
        <v>104</v>
      </c>
      <c r="D245" s="140" t="s">
        <v>90</v>
      </c>
      <c r="E245" s="105">
        <v>12</v>
      </c>
      <c r="F245" s="106"/>
      <c r="G245" s="106">
        <f aca="true" t="shared" si="62" ref="G245:G249">E245*F245</f>
        <v>0</v>
      </c>
    </row>
    <row r="246" spans="1:7" s="107" customFormat="1" ht="15" hidden="1" outlineLevel="1">
      <c r="A246" s="96" t="str">
        <f t="shared" si="60"/>
        <v>A.3.1.1.2.4.S.2.1.1.2</v>
      </c>
      <c r="B246" s="136" t="s">
        <v>358</v>
      </c>
      <c r="C246" s="141" t="s">
        <v>548</v>
      </c>
      <c r="D246" s="140" t="s">
        <v>90</v>
      </c>
      <c r="E246" s="105">
        <v>6</v>
      </c>
      <c r="F246" s="106"/>
      <c r="G246" s="106">
        <f t="shared" si="62"/>
        <v>0</v>
      </c>
    </row>
    <row r="247" spans="1:7" s="107" customFormat="1" ht="15" hidden="1" outlineLevel="1">
      <c r="A247" s="96" t="str">
        <f t="shared" si="60"/>
        <v>A.3.1.1.2.4.S.2.1.2</v>
      </c>
      <c r="B247" s="136" t="s">
        <v>221</v>
      </c>
      <c r="C247" s="196" t="s">
        <v>136</v>
      </c>
      <c r="D247" s="140"/>
      <c r="E247" s="105"/>
      <c r="F247" s="106"/>
      <c r="G247" s="106"/>
    </row>
    <row r="248" spans="1:7" s="107" customFormat="1" ht="15" hidden="1" outlineLevel="1">
      <c r="A248" s="96" t="str">
        <f t="shared" si="60"/>
        <v>A.3.1.1.2.4.S.2.1.2.1</v>
      </c>
      <c r="B248" s="136" t="s">
        <v>359</v>
      </c>
      <c r="C248" s="141" t="s">
        <v>104</v>
      </c>
      <c r="D248" s="140" t="s">
        <v>90</v>
      </c>
      <c r="E248" s="105">
        <v>3</v>
      </c>
      <c r="F248" s="106"/>
      <c r="G248" s="106">
        <f t="shared" si="62"/>
        <v>0</v>
      </c>
    </row>
    <row r="249" spans="1:7" s="107" customFormat="1" ht="15" hidden="1" outlineLevel="1">
      <c r="A249" s="96" t="str">
        <f t="shared" si="60"/>
        <v>A.3.1.1.2.4.S.2.1.2.2</v>
      </c>
      <c r="B249" s="136" t="s">
        <v>360</v>
      </c>
      <c r="C249" s="141" t="s">
        <v>548</v>
      </c>
      <c r="D249" s="140" t="s">
        <v>90</v>
      </c>
      <c r="E249" s="105">
        <v>1</v>
      </c>
      <c r="F249" s="106"/>
      <c r="G249" s="106">
        <f t="shared" si="62"/>
        <v>0</v>
      </c>
    </row>
    <row r="250" spans="1:7" s="107" customFormat="1" ht="15" hidden="1" outlineLevel="1">
      <c r="A250" s="96" t="str">
        <f t="shared" si="60"/>
        <v>A.3.1.1.2.4.S.2.1.3</v>
      </c>
      <c r="B250" s="136" t="s">
        <v>549</v>
      </c>
      <c r="C250" s="196" t="s">
        <v>550</v>
      </c>
      <c r="D250" s="140"/>
      <c r="E250" s="105"/>
      <c r="F250" s="106"/>
      <c r="G250" s="106"/>
    </row>
    <row r="251" spans="1:7" s="107" customFormat="1" ht="15" hidden="1" outlineLevel="1">
      <c r="A251" s="96" t="str">
        <f t="shared" si="60"/>
        <v>A.3.1.1.2.4.S.2.1.3.1</v>
      </c>
      <c r="B251" s="136" t="s">
        <v>551</v>
      </c>
      <c r="C251" s="141" t="s">
        <v>104</v>
      </c>
      <c r="D251" s="140" t="s">
        <v>90</v>
      </c>
      <c r="E251" s="105">
        <v>2</v>
      </c>
      <c r="F251" s="106"/>
      <c r="G251" s="106">
        <f aca="true" t="shared" si="63" ref="G251">E251*F251</f>
        <v>0</v>
      </c>
    </row>
    <row r="252" spans="1:7" s="107" customFormat="1" ht="15" hidden="1" outlineLevel="1">
      <c r="A252" s="96" t="str">
        <f t="shared" si="60"/>
        <v>A.3.1.1.2.4.S.2.1.4</v>
      </c>
      <c r="B252" s="136" t="s">
        <v>552</v>
      </c>
      <c r="C252" s="196" t="s">
        <v>553</v>
      </c>
      <c r="D252" s="140"/>
      <c r="E252" s="105"/>
      <c r="F252" s="106"/>
      <c r="G252" s="106"/>
    </row>
    <row r="253" spans="1:7" s="107" customFormat="1" ht="15" hidden="1" outlineLevel="1">
      <c r="A253" s="96" t="str">
        <f t="shared" si="60"/>
        <v>A.3.1.1.2.4.S.2.1.4.1</v>
      </c>
      <c r="B253" s="136" t="s">
        <v>554</v>
      </c>
      <c r="C253" s="141" t="s">
        <v>104</v>
      </c>
      <c r="D253" s="140" t="s">
        <v>90</v>
      </c>
      <c r="E253" s="105">
        <v>1</v>
      </c>
      <c r="F253" s="106"/>
      <c r="G253" s="106">
        <f aca="true" t="shared" si="64" ref="G253:G254">E253*F253</f>
        <v>0</v>
      </c>
    </row>
    <row r="254" spans="1:7" s="107" customFormat="1" ht="15" hidden="1" outlineLevel="1">
      <c r="A254" s="96" t="str">
        <f t="shared" si="60"/>
        <v>A.3.1.1.2.4.S.2.1.4.2</v>
      </c>
      <c r="B254" s="136" t="s">
        <v>555</v>
      </c>
      <c r="C254" s="141" t="s">
        <v>548</v>
      </c>
      <c r="D254" s="140" t="s">
        <v>90</v>
      </c>
      <c r="E254" s="105">
        <v>1</v>
      </c>
      <c r="F254" s="106"/>
      <c r="G254" s="106">
        <f t="shared" si="64"/>
        <v>0</v>
      </c>
    </row>
    <row r="255" spans="1:7" s="107" customFormat="1" ht="15" hidden="1" outlineLevel="1">
      <c r="A255" s="96" t="str">
        <f t="shared" si="60"/>
        <v>A.3.1.1.2.4.S.2.1.5</v>
      </c>
      <c r="B255" s="136" t="s">
        <v>556</v>
      </c>
      <c r="C255" s="196" t="s">
        <v>557</v>
      </c>
      <c r="D255" s="140"/>
      <c r="E255" s="105"/>
      <c r="F255" s="106"/>
      <c r="G255" s="106"/>
    </row>
    <row r="256" spans="1:7" s="107" customFormat="1" ht="15" hidden="1" outlineLevel="1">
      <c r="A256" s="96" t="str">
        <f t="shared" si="60"/>
        <v>A.3.1.1.2.4.S.2.1.5.1</v>
      </c>
      <c r="B256" s="136" t="s">
        <v>558</v>
      </c>
      <c r="C256" s="141" t="s">
        <v>104</v>
      </c>
      <c r="D256" s="140" t="s">
        <v>90</v>
      </c>
      <c r="E256" s="105">
        <v>1</v>
      </c>
      <c r="F256" s="106"/>
      <c r="G256" s="106">
        <f aca="true" t="shared" si="65" ref="G256">E256*F256</f>
        <v>0</v>
      </c>
    </row>
    <row r="257" spans="1:7" s="107" customFormat="1" ht="165.75" hidden="1" outlineLevel="1">
      <c r="A257" s="96" t="str">
        <f t="shared" si="60"/>
        <v>A.3.1.1.2.4.S.3</v>
      </c>
      <c r="B257" s="136" t="s">
        <v>199</v>
      </c>
      <c r="C257" s="110" t="s">
        <v>1659</v>
      </c>
      <c r="D257" s="111"/>
      <c r="E257" s="105"/>
      <c r="F257" s="106"/>
      <c r="G257" s="106"/>
    </row>
    <row r="258" spans="1:7" s="107" customFormat="1" ht="15" hidden="1" outlineLevel="1">
      <c r="A258" s="96" t="str">
        <f t="shared" si="60"/>
        <v>A.3.1.1.2.4.S.3.1</v>
      </c>
      <c r="B258" s="136" t="s">
        <v>261</v>
      </c>
      <c r="C258" s="195" t="s">
        <v>101</v>
      </c>
      <c r="D258" s="140"/>
      <c r="E258" s="105"/>
      <c r="F258" s="106"/>
      <c r="G258" s="106"/>
    </row>
    <row r="259" spans="1:7" s="107" customFormat="1" ht="15" hidden="1" outlineLevel="1">
      <c r="A259" s="96" t="str">
        <f t="shared" si="60"/>
        <v>A.3.1.1.2.4.S.3.1.1</v>
      </c>
      <c r="B259" s="136" t="s">
        <v>336</v>
      </c>
      <c r="C259" s="196" t="s">
        <v>129</v>
      </c>
      <c r="D259" s="140"/>
      <c r="E259" s="105"/>
      <c r="F259" s="106"/>
      <c r="G259" s="106"/>
    </row>
    <row r="260" spans="1:7" s="107" customFormat="1" ht="15" hidden="1" outlineLevel="1">
      <c r="A260" s="96" t="str">
        <f t="shared" si="60"/>
        <v>A.3.1.1.2.4.S.3.1.1.1</v>
      </c>
      <c r="B260" s="136" t="s">
        <v>337</v>
      </c>
      <c r="C260" s="141" t="s">
        <v>97</v>
      </c>
      <c r="D260" s="140" t="s">
        <v>90</v>
      </c>
      <c r="E260" s="105">
        <v>12</v>
      </c>
      <c r="F260" s="106"/>
      <c r="G260" s="106">
        <f aca="true" t="shared" si="66" ref="G260:G290">E260*F260</f>
        <v>0</v>
      </c>
    </row>
    <row r="261" spans="1:7" s="107" customFormat="1" ht="15" hidden="1" outlineLevel="1">
      <c r="A261" s="96" t="str">
        <f t="shared" si="60"/>
        <v>A.3.1.1.2.4.S.3.1.1.2</v>
      </c>
      <c r="B261" s="136" t="s">
        <v>361</v>
      </c>
      <c r="C261" s="141" t="s">
        <v>559</v>
      </c>
      <c r="D261" s="140" t="s">
        <v>90</v>
      </c>
      <c r="E261" s="105">
        <v>6</v>
      </c>
      <c r="F261" s="106"/>
      <c r="G261" s="106">
        <f t="shared" si="66"/>
        <v>0</v>
      </c>
    </row>
    <row r="262" spans="1:7" s="107" customFormat="1" ht="15" hidden="1" outlineLevel="1">
      <c r="A262" s="96" t="str">
        <f t="shared" si="60"/>
        <v>A.3.1.1.2.4.S.3.1.1.3</v>
      </c>
      <c r="B262" s="136" t="s">
        <v>362</v>
      </c>
      <c r="C262" s="141" t="s">
        <v>560</v>
      </c>
      <c r="D262" s="140" t="s">
        <v>90</v>
      </c>
      <c r="E262" s="105">
        <v>7</v>
      </c>
      <c r="F262" s="106"/>
      <c r="G262" s="106">
        <f t="shared" si="66"/>
        <v>0</v>
      </c>
    </row>
    <row r="263" spans="1:7" s="107" customFormat="1" ht="15" hidden="1" outlineLevel="1">
      <c r="A263" s="96" t="str">
        <f t="shared" si="60"/>
        <v>A.3.1.1.2.4.S.3.1.1.4</v>
      </c>
      <c r="B263" s="136" t="s">
        <v>363</v>
      </c>
      <c r="C263" s="141" t="s">
        <v>561</v>
      </c>
      <c r="D263" s="140" t="s">
        <v>90</v>
      </c>
      <c r="E263" s="105">
        <v>5</v>
      </c>
      <c r="F263" s="106"/>
      <c r="G263" s="106">
        <f t="shared" si="66"/>
        <v>0</v>
      </c>
    </row>
    <row r="264" spans="1:7" s="107" customFormat="1" ht="15" hidden="1" outlineLevel="1">
      <c r="A264" s="96" t="str">
        <f t="shared" si="60"/>
        <v>A.3.1.1.2.4.S.3.1.1.5</v>
      </c>
      <c r="B264" s="136" t="s">
        <v>364</v>
      </c>
      <c r="C264" s="141" t="s">
        <v>562</v>
      </c>
      <c r="D264" s="140" t="s">
        <v>90</v>
      </c>
      <c r="E264" s="105">
        <v>1</v>
      </c>
      <c r="F264" s="106"/>
      <c r="G264" s="106">
        <f t="shared" si="66"/>
        <v>0</v>
      </c>
    </row>
    <row r="265" spans="1:7" s="107" customFormat="1" ht="15" hidden="1" outlineLevel="1">
      <c r="A265" s="96" t="str">
        <f t="shared" si="60"/>
        <v>A.3.1.1.2.4.S.3.1.2</v>
      </c>
      <c r="B265" s="136" t="s">
        <v>394</v>
      </c>
      <c r="C265" s="196" t="s">
        <v>130</v>
      </c>
      <c r="D265" s="140"/>
      <c r="E265" s="105"/>
      <c r="F265" s="106"/>
      <c r="G265" s="106"/>
    </row>
    <row r="266" spans="1:7" s="107" customFormat="1" ht="15" hidden="1" outlineLevel="1">
      <c r="A266" s="96" t="str">
        <f t="shared" si="60"/>
        <v>A.3.1.1.2.4.S.3.1.2.1</v>
      </c>
      <c r="B266" s="136" t="s">
        <v>563</v>
      </c>
      <c r="C266" s="141" t="s">
        <v>103</v>
      </c>
      <c r="D266" s="140" t="s">
        <v>90</v>
      </c>
      <c r="E266" s="105">
        <v>22</v>
      </c>
      <c r="F266" s="106"/>
      <c r="G266" s="106">
        <f t="shared" si="66"/>
        <v>0</v>
      </c>
    </row>
    <row r="267" spans="1:7" s="107" customFormat="1" ht="15" hidden="1" outlineLevel="1">
      <c r="A267" s="96" t="str">
        <f t="shared" si="60"/>
        <v>A.3.1.1.2.4.S.3.1.2.2</v>
      </c>
      <c r="B267" s="136" t="s">
        <v>564</v>
      </c>
      <c r="C267" s="141" t="s">
        <v>104</v>
      </c>
      <c r="D267" s="140" t="s">
        <v>90</v>
      </c>
      <c r="E267" s="105">
        <v>7</v>
      </c>
      <c r="F267" s="106"/>
      <c r="G267" s="106">
        <f t="shared" si="66"/>
        <v>0</v>
      </c>
    </row>
    <row r="268" spans="1:7" s="107" customFormat="1" ht="15" hidden="1" outlineLevel="1">
      <c r="A268" s="96" t="str">
        <f t="shared" si="60"/>
        <v>A.3.1.1.2.4.S.3.1.2.3</v>
      </c>
      <c r="B268" s="136" t="s">
        <v>565</v>
      </c>
      <c r="C268" s="141" t="s">
        <v>548</v>
      </c>
      <c r="D268" s="140" t="s">
        <v>90</v>
      </c>
      <c r="E268" s="105">
        <v>1</v>
      </c>
      <c r="F268" s="106"/>
      <c r="G268" s="106">
        <f t="shared" si="66"/>
        <v>0</v>
      </c>
    </row>
    <row r="269" spans="1:7" s="107" customFormat="1" ht="15" hidden="1" outlineLevel="1">
      <c r="A269" s="96" t="str">
        <f t="shared" si="60"/>
        <v>A.3.1.1.2.4.S.3.1.3</v>
      </c>
      <c r="B269" s="136" t="s">
        <v>566</v>
      </c>
      <c r="C269" s="196" t="s">
        <v>131</v>
      </c>
      <c r="D269" s="140"/>
      <c r="E269" s="105"/>
      <c r="F269" s="106"/>
      <c r="G269" s="106"/>
    </row>
    <row r="270" spans="1:7" s="107" customFormat="1" ht="15" hidden="1" outlineLevel="1">
      <c r="A270" s="96" t="str">
        <f t="shared" si="60"/>
        <v>A.3.1.1.2.4.S.3.1.3.1</v>
      </c>
      <c r="B270" s="136" t="s">
        <v>567</v>
      </c>
      <c r="C270" s="141" t="s">
        <v>103</v>
      </c>
      <c r="D270" s="140" t="s">
        <v>90</v>
      </c>
      <c r="E270" s="105">
        <v>12</v>
      </c>
      <c r="F270" s="106"/>
      <c r="G270" s="106">
        <f t="shared" si="66"/>
        <v>0</v>
      </c>
    </row>
    <row r="271" spans="1:7" s="107" customFormat="1" ht="15" hidden="1" outlineLevel="1">
      <c r="A271" s="96" t="str">
        <f t="shared" si="60"/>
        <v>A.3.1.1.2.4.S.3.1.4</v>
      </c>
      <c r="B271" s="136" t="s">
        <v>568</v>
      </c>
      <c r="C271" s="196" t="s">
        <v>132</v>
      </c>
      <c r="D271" s="140"/>
      <c r="E271" s="105"/>
      <c r="F271" s="106"/>
      <c r="G271" s="106"/>
    </row>
    <row r="272" spans="1:7" s="107" customFormat="1" ht="15" hidden="1" outlineLevel="1">
      <c r="A272" s="96" t="str">
        <f t="shared" si="60"/>
        <v>A.3.1.1.2.4.S.3.1.4.1</v>
      </c>
      <c r="B272" s="136" t="s">
        <v>569</v>
      </c>
      <c r="C272" s="141" t="s">
        <v>570</v>
      </c>
      <c r="D272" s="140" t="s">
        <v>90</v>
      </c>
      <c r="E272" s="105">
        <v>2</v>
      </c>
      <c r="F272" s="106"/>
      <c r="G272" s="106">
        <f t="shared" si="66"/>
        <v>0</v>
      </c>
    </row>
    <row r="273" spans="1:7" s="107" customFormat="1" ht="15" hidden="1" outlineLevel="1">
      <c r="A273" s="96" t="str">
        <f t="shared" si="60"/>
        <v>A.3.1.1.2.4.S.3.1.4.2</v>
      </c>
      <c r="B273" s="136" t="s">
        <v>571</v>
      </c>
      <c r="C273" s="141" t="s">
        <v>137</v>
      </c>
      <c r="D273" s="140" t="s">
        <v>90</v>
      </c>
      <c r="E273" s="105">
        <v>3</v>
      </c>
      <c r="F273" s="106"/>
      <c r="G273" s="106">
        <f t="shared" si="66"/>
        <v>0</v>
      </c>
    </row>
    <row r="274" spans="1:7" s="107" customFormat="1" ht="15" hidden="1" outlineLevel="1">
      <c r="A274" s="96" t="str">
        <f t="shared" si="60"/>
        <v>A.3.1.1.2.4.S.3.1.4.3</v>
      </c>
      <c r="B274" s="136" t="s">
        <v>572</v>
      </c>
      <c r="C274" s="141" t="s">
        <v>573</v>
      </c>
      <c r="D274" s="140" t="s">
        <v>90</v>
      </c>
      <c r="E274" s="105">
        <v>2</v>
      </c>
      <c r="F274" s="106"/>
      <c r="G274" s="106">
        <f t="shared" si="66"/>
        <v>0</v>
      </c>
    </row>
    <row r="275" spans="1:7" s="107" customFormat="1" ht="15" hidden="1" outlineLevel="1">
      <c r="A275" s="96" t="str">
        <f t="shared" si="60"/>
        <v>A.3.1.1.2.4.S.3.1.5</v>
      </c>
      <c r="B275" s="136" t="s">
        <v>574</v>
      </c>
      <c r="C275" s="196" t="s">
        <v>575</v>
      </c>
      <c r="D275" s="140"/>
      <c r="E275" s="105"/>
      <c r="F275" s="106"/>
      <c r="G275" s="106"/>
    </row>
    <row r="276" spans="1:7" s="107" customFormat="1" ht="15" hidden="1" outlineLevel="1">
      <c r="A276" s="96" t="str">
        <f t="shared" si="60"/>
        <v>A.3.1.1.2.4.S.3.1.5.1</v>
      </c>
      <c r="B276" s="136" t="s">
        <v>576</v>
      </c>
      <c r="C276" s="141" t="s">
        <v>104</v>
      </c>
      <c r="D276" s="140" t="s">
        <v>90</v>
      </c>
      <c r="E276" s="105">
        <v>12</v>
      </c>
      <c r="F276" s="106"/>
      <c r="G276" s="106">
        <f t="shared" si="66"/>
        <v>0</v>
      </c>
    </row>
    <row r="277" spans="1:7" s="107" customFormat="1" ht="15" hidden="1" outlineLevel="1">
      <c r="A277" s="96" t="str">
        <f t="shared" si="60"/>
        <v>A.3.1.1.2.4.S.3.1.5.2</v>
      </c>
      <c r="B277" s="136" t="s">
        <v>577</v>
      </c>
      <c r="C277" s="141" t="s">
        <v>548</v>
      </c>
      <c r="D277" s="140" t="s">
        <v>90</v>
      </c>
      <c r="E277" s="105">
        <v>1</v>
      </c>
      <c r="F277" s="106"/>
      <c r="G277" s="106">
        <f t="shared" si="66"/>
        <v>0</v>
      </c>
    </row>
    <row r="278" spans="1:7" s="107" customFormat="1" ht="15" hidden="1" outlineLevel="1">
      <c r="A278" s="96" t="str">
        <f t="shared" si="60"/>
        <v>A.3.1.1.2.4.S.3.1.6</v>
      </c>
      <c r="B278" s="136" t="s">
        <v>578</v>
      </c>
      <c r="C278" s="196" t="s">
        <v>1871</v>
      </c>
      <c r="D278" s="140"/>
      <c r="E278" s="105"/>
      <c r="F278" s="106"/>
      <c r="G278" s="106"/>
    </row>
    <row r="279" spans="1:7" s="107" customFormat="1" ht="15" hidden="1" outlineLevel="1">
      <c r="A279" s="96" t="str">
        <f t="shared" si="60"/>
        <v>A.3.1.1.2.4.S.3.1.6.1</v>
      </c>
      <c r="B279" s="136" t="s">
        <v>579</v>
      </c>
      <c r="C279" s="141" t="s">
        <v>103</v>
      </c>
      <c r="D279" s="140" t="s">
        <v>90</v>
      </c>
      <c r="E279" s="105">
        <v>1</v>
      </c>
      <c r="F279" s="106"/>
      <c r="G279" s="106">
        <f aca="true" t="shared" si="67" ref="G279:G280">E279*F279</f>
        <v>0</v>
      </c>
    </row>
    <row r="280" spans="1:7" s="107" customFormat="1" ht="15" hidden="1" outlineLevel="1">
      <c r="A280" s="96" t="str">
        <f t="shared" si="60"/>
        <v>A.3.1.1.2.4.S.3.1.6.2</v>
      </c>
      <c r="B280" s="136" t="s">
        <v>580</v>
      </c>
      <c r="C280" s="141" t="s">
        <v>548</v>
      </c>
      <c r="D280" s="140" t="s">
        <v>90</v>
      </c>
      <c r="E280" s="105">
        <v>1</v>
      </c>
      <c r="F280" s="106"/>
      <c r="G280" s="106">
        <f t="shared" si="67"/>
        <v>0</v>
      </c>
    </row>
    <row r="281" spans="1:7" s="107" customFormat="1" ht="15" hidden="1" outlineLevel="1">
      <c r="A281" s="96" t="str">
        <f t="shared" si="60"/>
        <v>A.3.1.1.2.4.S.3.1.7</v>
      </c>
      <c r="B281" s="136" t="s">
        <v>581</v>
      </c>
      <c r="C281" s="196" t="s">
        <v>1872</v>
      </c>
      <c r="D281" s="140"/>
      <c r="E281" s="105"/>
      <c r="F281" s="106"/>
      <c r="G281" s="106"/>
    </row>
    <row r="282" spans="1:7" s="107" customFormat="1" ht="15" hidden="1" outlineLevel="1">
      <c r="A282" s="96" t="str">
        <f t="shared" si="60"/>
        <v>A.3.1.1.2.4.S.3.1.7.1</v>
      </c>
      <c r="B282" s="136" t="s">
        <v>582</v>
      </c>
      <c r="C282" s="141" t="s">
        <v>104</v>
      </c>
      <c r="D282" s="140" t="s">
        <v>90</v>
      </c>
      <c r="E282" s="105">
        <v>1</v>
      </c>
      <c r="F282" s="106"/>
      <c r="G282" s="106">
        <f aca="true" t="shared" si="68" ref="G282">E282*F282</f>
        <v>0</v>
      </c>
    </row>
    <row r="283" spans="1:7" s="107" customFormat="1" ht="15" hidden="1" outlineLevel="1">
      <c r="A283" s="96" t="str">
        <f t="shared" si="60"/>
        <v>A.3.1.1.2.4.S.3.1.8</v>
      </c>
      <c r="B283" s="136" t="s">
        <v>583</v>
      </c>
      <c r="C283" s="196" t="s">
        <v>133</v>
      </c>
      <c r="D283" s="140"/>
      <c r="E283" s="105"/>
      <c r="F283" s="106"/>
      <c r="G283" s="106"/>
    </row>
    <row r="284" spans="1:7" s="107" customFormat="1" ht="15" hidden="1" outlineLevel="1">
      <c r="A284" s="96" t="str">
        <f t="shared" si="60"/>
        <v>A.3.1.1.2.4.S.3.1.8.1</v>
      </c>
      <c r="B284" s="136" t="s">
        <v>584</v>
      </c>
      <c r="C284" s="141" t="s">
        <v>138</v>
      </c>
      <c r="D284" s="140" t="s">
        <v>90</v>
      </c>
      <c r="E284" s="105">
        <v>1</v>
      </c>
      <c r="F284" s="106"/>
      <c r="G284" s="106">
        <f aca="true" t="shared" si="69" ref="G284:G285">E284*F284</f>
        <v>0</v>
      </c>
    </row>
    <row r="285" spans="1:7" s="107" customFormat="1" ht="15" hidden="1" outlineLevel="1">
      <c r="A285" s="96" t="str">
        <f t="shared" si="60"/>
        <v>A.3.1.1.2.4.S.3.1.8.2</v>
      </c>
      <c r="B285" s="136" t="s">
        <v>585</v>
      </c>
      <c r="C285" s="141" t="s">
        <v>586</v>
      </c>
      <c r="D285" s="140" t="s">
        <v>90</v>
      </c>
      <c r="E285" s="105">
        <v>3</v>
      </c>
      <c r="F285" s="106"/>
      <c r="G285" s="106">
        <f t="shared" si="69"/>
        <v>0</v>
      </c>
    </row>
    <row r="286" spans="1:7" s="107" customFormat="1" ht="15" hidden="1" outlineLevel="1">
      <c r="A286" s="96" t="str">
        <f t="shared" si="60"/>
        <v>A.3.1.1.2.4.S.3.1.9</v>
      </c>
      <c r="B286" s="136" t="s">
        <v>587</v>
      </c>
      <c r="C286" s="196" t="s">
        <v>134</v>
      </c>
      <c r="D286" s="140"/>
      <c r="E286" s="105"/>
      <c r="F286" s="106"/>
      <c r="G286" s="106"/>
    </row>
    <row r="287" spans="1:7" s="107" customFormat="1" ht="15" hidden="1" outlineLevel="1">
      <c r="A287" s="96" t="str">
        <f t="shared" si="60"/>
        <v>A.3.1.1.2.4.S.3.1.9.1</v>
      </c>
      <c r="B287" s="136" t="s">
        <v>588</v>
      </c>
      <c r="C287" s="141" t="s">
        <v>573</v>
      </c>
      <c r="D287" s="140" t="s">
        <v>90</v>
      </c>
      <c r="E287" s="105">
        <v>2</v>
      </c>
      <c r="F287" s="106"/>
      <c r="G287" s="106">
        <f t="shared" si="66"/>
        <v>0</v>
      </c>
    </row>
    <row r="288" spans="1:7" s="107" customFormat="1" ht="15" hidden="1" outlineLevel="1">
      <c r="A288" s="96" t="str">
        <f t="shared" si="60"/>
        <v>A.3.1.1.2.4.S.3.1.9.2</v>
      </c>
      <c r="B288" s="136" t="s">
        <v>589</v>
      </c>
      <c r="C288" s="141" t="s">
        <v>138</v>
      </c>
      <c r="D288" s="140" t="s">
        <v>90</v>
      </c>
      <c r="E288" s="105">
        <v>9</v>
      </c>
      <c r="F288" s="106"/>
      <c r="G288" s="106">
        <f t="shared" si="66"/>
        <v>0</v>
      </c>
    </row>
    <row r="289" spans="1:7" s="107" customFormat="1" ht="15" hidden="1" outlineLevel="1">
      <c r="A289" s="96" t="str">
        <f t="shared" si="60"/>
        <v>A.3.1.1.2.4.S.3.1.9.3</v>
      </c>
      <c r="B289" s="136" t="s">
        <v>590</v>
      </c>
      <c r="C289" s="141" t="s">
        <v>591</v>
      </c>
      <c r="D289" s="140" t="s">
        <v>90</v>
      </c>
      <c r="E289" s="105">
        <v>1</v>
      </c>
      <c r="F289" s="106"/>
      <c r="G289" s="106">
        <f t="shared" si="66"/>
        <v>0</v>
      </c>
    </row>
    <row r="290" spans="1:7" s="107" customFormat="1" ht="15" hidden="1" outlineLevel="1">
      <c r="A290" s="96" t="str">
        <f t="shared" si="60"/>
        <v>A.3.1.1.2.4.S.3.1.9.4</v>
      </c>
      <c r="B290" s="136" t="s">
        <v>592</v>
      </c>
      <c r="C290" s="141" t="s">
        <v>593</v>
      </c>
      <c r="D290" s="140" t="s">
        <v>90</v>
      </c>
      <c r="E290" s="105">
        <v>2</v>
      </c>
      <c r="F290" s="106"/>
      <c r="G290" s="106">
        <f t="shared" si="66"/>
        <v>0</v>
      </c>
    </row>
    <row r="291" spans="1:7" s="107" customFormat="1" ht="15" hidden="1" outlineLevel="1">
      <c r="A291" s="96" t="str">
        <f t="shared" si="60"/>
        <v>A.3.1.1.2.4.S.3.1.10</v>
      </c>
      <c r="B291" s="136" t="s">
        <v>594</v>
      </c>
      <c r="C291" s="196" t="s">
        <v>595</v>
      </c>
      <c r="D291" s="140"/>
      <c r="E291" s="105"/>
      <c r="F291" s="106"/>
      <c r="G291" s="106"/>
    </row>
    <row r="292" spans="1:7" s="107" customFormat="1" ht="15" hidden="1" outlineLevel="1">
      <c r="A292" s="96" t="str">
        <f t="shared" si="60"/>
        <v>A.3.1.1.2.4.S.3.1.10.1</v>
      </c>
      <c r="B292" s="136" t="s">
        <v>596</v>
      </c>
      <c r="C292" s="141" t="s">
        <v>104</v>
      </c>
      <c r="D292" s="140" t="s">
        <v>90</v>
      </c>
      <c r="E292" s="105">
        <v>3</v>
      </c>
      <c r="F292" s="106"/>
      <c r="G292" s="106">
        <f aca="true" t="shared" si="70" ref="G292">E292*F292</f>
        <v>0</v>
      </c>
    </row>
    <row r="293" spans="1:7" s="107" customFormat="1" ht="15" hidden="1" outlineLevel="1">
      <c r="A293" s="96" t="str">
        <f t="shared" si="60"/>
        <v>A.3.1.1.2.4.S.3.1.11</v>
      </c>
      <c r="B293" s="136" t="s">
        <v>597</v>
      </c>
      <c r="C293" s="196" t="s">
        <v>598</v>
      </c>
      <c r="D293" s="140"/>
      <c r="E293" s="105"/>
      <c r="F293" s="106"/>
      <c r="G293" s="106"/>
    </row>
    <row r="294" spans="1:7" s="107" customFormat="1" ht="15" hidden="1" outlineLevel="1">
      <c r="A294" s="96" t="str">
        <f t="shared" si="60"/>
        <v>A.3.1.1.2.4.S.3.1.11.1</v>
      </c>
      <c r="B294" s="136" t="s">
        <v>599</v>
      </c>
      <c r="C294" s="141" t="s">
        <v>600</v>
      </c>
      <c r="D294" s="140" t="s">
        <v>90</v>
      </c>
      <c r="E294" s="105">
        <v>1</v>
      </c>
      <c r="F294" s="106"/>
      <c r="G294" s="106">
        <f aca="true" t="shared" si="71" ref="G294">E294*F294</f>
        <v>0</v>
      </c>
    </row>
    <row r="295" spans="1:7" s="107" customFormat="1" ht="76.5" hidden="1" outlineLevel="1">
      <c r="A295" s="96" t="str">
        <f t="shared" si="60"/>
        <v>A.3.1.1.2.4.S.4</v>
      </c>
      <c r="B295" s="136" t="s">
        <v>200</v>
      </c>
      <c r="C295" s="110" t="s">
        <v>1672</v>
      </c>
      <c r="D295" s="111"/>
      <c r="E295" s="105"/>
      <c r="F295" s="106"/>
      <c r="G295" s="106"/>
    </row>
    <row r="296" spans="1:7" s="107" customFormat="1" ht="15" hidden="1" outlineLevel="1">
      <c r="A296" s="96" t="str">
        <f t="shared" si="60"/>
        <v>A.3.1.1.2.4.S.4.1</v>
      </c>
      <c r="B296" s="136" t="s">
        <v>231</v>
      </c>
      <c r="C296" s="195" t="s">
        <v>101</v>
      </c>
      <c r="D296" s="140"/>
      <c r="E296" s="105"/>
      <c r="F296" s="106"/>
      <c r="G296" s="106"/>
    </row>
    <row r="297" spans="1:7" s="107" customFormat="1" ht="15" hidden="1" outlineLevel="1">
      <c r="A297" s="96" t="str">
        <f t="shared" si="60"/>
        <v>A.3.1.1.2.4.S.4.1.1</v>
      </c>
      <c r="B297" s="136" t="s">
        <v>232</v>
      </c>
      <c r="C297" s="137" t="s">
        <v>140</v>
      </c>
      <c r="D297" s="111"/>
      <c r="E297" s="105"/>
      <c r="F297" s="106"/>
      <c r="G297" s="106"/>
    </row>
    <row r="298" spans="1:7" s="107" customFormat="1" ht="15" hidden="1" outlineLevel="1">
      <c r="A298" s="96" t="str">
        <f t="shared" si="60"/>
        <v>A.3.1.1.2.4.S.4.1.1.1</v>
      </c>
      <c r="B298" s="136" t="s">
        <v>338</v>
      </c>
      <c r="C298" s="110" t="s">
        <v>601</v>
      </c>
      <c r="D298" s="140" t="s">
        <v>90</v>
      </c>
      <c r="E298" s="105">
        <v>5</v>
      </c>
      <c r="F298" s="106"/>
      <c r="G298" s="106">
        <f aca="true" t="shared" si="72" ref="G298:G300">E298*F298</f>
        <v>0</v>
      </c>
    </row>
    <row r="299" spans="1:7" s="107" customFormat="1" ht="15" hidden="1" outlineLevel="1">
      <c r="A299" s="96" t="str">
        <f t="shared" si="60"/>
        <v>A.3.1.1.2.4.S.4.1.1.1</v>
      </c>
      <c r="B299" s="136" t="s">
        <v>338</v>
      </c>
      <c r="C299" s="110" t="s">
        <v>104</v>
      </c>
      <c r="D299" s="140" t="s">
        <v>90</v>
      </c>
      <c r="E299" s="105">
        <v>3</v>
      </c>
      <c r="F299" s="106"/>
      <c r="G299" s="106">
        <f t="shared" si="72"/>
        <v>0</v>
      </c>
    </row>
    <row r="300" spans="1:7" s="107" customFormat="1" ht="15" hidden="1" outlineLevel="1">
      <c r="A300" s="96" t="str">
        <f t="shared" si="60"/>
        <v>A.3.1.1.2.4.S.4.1.1.1</v>
      </c>
      <c r="B300" s="136" t="s">
        <v>338</v>
      </c>
      <c r="C300" s="110" t="s">
        <v>548</v>
      </c>
      <c r="D300" s="140" t="s">
        <v>90</v>
      </c>
      <c r="E300" s="105">
        <v>6</v>
      </c>
      <c r="F300" s="106"/>
      <c r="G300" s="106">
        <f t="shared" si="72"/>
        <v>0</v>
      </c>
    </row>
    <row r="301" spans="1:7" s="107" customFormat="1" ht="15" hidden="1" outlineLevel="1">
      <c r="A301" s="96" t="str">
        <f t="shared" si="60"/>
        <v>A.3.1.1.2.4.S.4.1.2</v>
      </c>
      <c r="B301" s="136" t="s">
        <v>233</v>
      </c>
      <c r="C301" s="137" t="s">
        <v>141</v>
      </c>
      <c r="D301" s="111"/>
      <c r="E301" s="105"/>
      <c r="F301" s="106"/>
      <c r="G301" s="106"/>
    </row>
    <row r="302" spans="1:7" s="107" customFormat="1" ht="15" hidden="1" outlineLevel="1">
      <c r="A302" s="96" t="str">
        <f t="shared" si="60"/>
        <v>A.3.1.1.2.4.S.4.1.2.1</v>
      </c>
      <c r="B302" s="136" t="s">
        <v>371</v>
      </c>
      <c r="C302" s="110" t="s">
        <v>103</v>
      </c>
      <c r="D302" s="140" t="s">
        <v>90</v>
      </c>
      <c r="E302" s="105">
        <v>12</v>
      </c>
      <c r="F302" s="106"/>
      <c r="G302" s="106">
        <f aca="true" t="shared" si="73" ref="G302">E302*F302</f>
        <v>0</v>
      </c>
    </row>
    <row r="303" spans="1:7" s="107" customFormat="1" ht="15" hidden="1" outlineLevel="1">
      <c r="A303" s="96" t="str">
        <f t="shared" si="60"/>
        <v>A.3.1.1.2.4.S.4.1.3</v>
      </c>
      <c r="B303" s="136" t="s">
        <v>367</v>
      </c>
      <c r="C303" s="137" t="s">
        <v>142</v>
      </c>
      <c r="D303" s="111"/>
      <c r="E303" s="105"/>
      <c r="F303" s="106"/>
      <c r="G303" s="106"/>
    </row>
    <row r="304" spans="1:7" s="107" customFormat="1" ht="15" hidden="1" outlineLevel="1">
      <c r="A304" s="96" t="str">
        <f t="shared" si="60"/>
        <v>A.3.1.1.2.4.S.4.1.3.1</v>
      </c>
      <c r="B304" s="136" t="s">
        <v>372</v>
      </c>
      <c r="C304" s="110" t="s">
        <v>104</v>
      </c>
      <c r="D304" s="140" t="s">
        <v>90</v>
      </c>
      <c r="E304" s="105">
        <v>3</v>
      </c>
      <c r="F304" s="106"/>
      <c r="G304" s="106">
        <f aca="true" t="shared" si="74" ref="G304:G305">E304*F304</f>
        <v>0</v>
      </c>
    </row>
    <row r="305" spans="1:7" s="107" customFormat="1" ht="15" hidden="1" outlineLevel="1">
      <c r="A305" s="96" t="str">
        <f t="shared" si="60"/>
        <v>A.3.1.1.2.4.S.4.1.3.2</v>
      </c>
      <c r="B305" s="136" t="s">
        <v>602</v>
      </c>
      <c r="C305" s="110" t="s">
        <v>548</v>
      </c>
      <c r="D305" s="140" t="s">
        <v>90</v>
      </c>
      <c r="E305" s="105">
        <v>4</v>
      </c>
      <c r="F305" s="106"/>
      <c r="G305" s="106">
        <f t="shared" si="74"/>
        <v>0</v>
      </c>
    </row>
    <row r="306" spans="1:7" s="107" customFormat="1" ht="15" hidden="1" outlineLevel="1">
      <c r="A306" s="96" t="str">
        <f t="shared" si="60"/>
        <v>A.3.1.1.2.4.S.4.1.4</v>
      </c>
      <c r="B306" s="136" t="s">
        <v>368</v>
      </c>
      <c r="C306" s="137" t="s">
        <v>143</v>
      </c>
      <c r="D306" s="268"/>
      <c r="E306" s="105"/>
      <c r="F306" s="106"/>
      <c r="G306" s="106"/>
    </row>
    <row r="307" spans="1:7" s="107" customFormat="1" ht="15" hidden="1" outlineLevel="1">
      <c r="A307" s="96" t="str">
        <f t="shared" si="60"/>
        <v>A.3.1.1.2.4.S.4.1.4.1</v>
      </c>
      <c r="B307" s="136" t="s">
        <v>373</v>
      </c>
      <c r="C307" s="110" t="s">
        <v>139</v>
      </c>
      <c r="D307" s="140" t="s">
        <v>90</v>
      </c>
      <c r="E307" s="105">
        <v>11</v>
      </c>
      <c r="F307" s="106"/>
      <c r="G307" s="106">
        <f aca="true" t="shared" si="75" ref="G307">E307*F307</f>
        <v>0</v>
      </c>
    </row>
    <row r="308" spans="1:7" s="107" customFormat="1" ht="15" hidden="1" outlineLevel="1">
      <c r="A308" s="96" t="str">
        <f t="shared" si="60"/>
        <v>A.3.1.1.2.4.S.4.1.5</v>
      </c>
      <c r="B308" s="136" t="s">
        <v>369</v>
      </c>
      <c r="C308" s="137" t="s">
        <v>603</v>
      </c>
      <c r="D308" s="268"/>
      <c r="E308" s="105"/>
      <c r="F308" s="106"/>
      <c r="G308" s="106"/>
    </row>
    <row r="309" spans="1:7" s="107" customFormat="1" ht="15" hidden="1" outlineLevel="1">
      <c r="A309" s="96" t="str">
        <f t="shared" si="60"/>
        <v>A.3.1.1.2.4.S.4.1.5.1</v>
      </c>
      <c r="B309" s="136" t="s">
        <v>374</v>
      </c>
      <c r="C309" s="110" t="s">
        <v>139</v>
      </c>
      <c r="D309" s="140" t="s">
        <v>90</v>
      </c>
      <c r="E309" s="105">
        <v>1</v>
      </c>
      <c r="F309" s="106"/>
      <c r="G309" s="106">
        <f aca="true" t="shared" si="76" ref="G309">E309*F309</f>
        <v>0</v>
      </c>
    </row>
    <row r="310" spans="1:7" s="107" customFormat="1" ht="15" hidden="1" outlineLevel="1">
      <c r="A310" s="96" t="str">
        <f t="shared" si="60"/>
        <v>A.3.1.1.2.4.S.4.1.6</v>
      </c>
      <c r="B310" s="136" t="s">
        <v>370</v>
      </c>
      <c r="C310" s="137" t="s">
        <v>604</v>
      </c>
      <c r="D310" s="111"/>
      <c r="E310" s="105"/>
      <c r="F310" s="106"/>
      <c r="G310" s="106"/>
    </row>
    <row r="311" spans="1:7" s="107" customFormat="1" ht="15" hidden="1" outlineLevel="1">
      <c r="A311" s="96" t="str">
        <f t="shared" si="60"/>
        <v>A.3.1.1.2.4.S.4.1.6.1</v>
      </c>
      <c r="B311" s="136" t="s">
        <v>605</v>
      </c>
      <c r="C311" s="110" t="s">
        <v>139</v>
      </c>
      <c r="D311" s="140" t="s">
        <v>90</v>
      </c>
      <c r="E311" s="105">
        <v>12</v>
      </c>
      <c r="F311" s="106"/>
      <c r="G311" s="106">
        <f aca="true" t="shared" si="77" ref="G311:G313">E311*F311</f>
        <v>0</v>
      </c>
    </row>
    <row r="312" spans="1:7" s="107" customFormat="1" ht="15" hidden="1" outlineLevel="1">
      <c r="A312" s="96" t="str">
        <f t="shared" si="60"/>
        <v>A.3.1.1.2.4.S.4.1.6</v>
      </c>
      <c r="B312" s="136" t="s">
        <v>370</v>
      </c>
      <c r="C312" s="137" t="s">
        <v>145</v>
      </c>
      <c r="D312" s="140" t="s">
        <v>90</v>
      </c>
      <c r="E312" s="105">
        <v>12</v>
      </c>
      <c r="F312" s="106"/>
      <c r="G312" s="106">
        <f t="shared" si="77"/>
        <v>0</v>
      </c>
    </row>
    <row r="313" spans="1:7" s="107" customFormat="1" ht="15" hidden="1" outlineLevel="1">
      <c r="A313" s="96" t="str">
        <f t="shared" si="60"/>
        <v>A.3.1.1.2.4.S.4.1.7</v>
      </c>
      <c r="B313" s="136" t="s">
        <v>606</v>
      </c>
      <c r="C313" s="137" t="s">
        <v>607</v>
      </c>
      <c r="D313" s="140" t="s">
        <v>90</v>
      </c>
      <c r="E313" s="105">
        <v>1</v>
      </c>
      <c r="F313" s="106"/>
      <c r="G313" s="106">
        <f t="shared" si="77"/>
        <v>0</v>
      </c>
    </row>
    <row r="314" spans="1:7" s="107" customFormat="1" ht="15" hidden="1" outlineLevel="1">
      <c r="A314" s="96" t="str">
        <f t="shared" si="60"/>
        <v>A.3.1.1.2.4.S.4.1.8</v>
      </c>
      <c r="B314" s="136" t="s">
        <v>608</v>
      </c>
      <c r="C314" s="137" t="s">
        <v>1873</v>
      </c>
      <c r="D314" s="111"/>
      <c r="E314" s="105"/>
      <c r="F314" s="106"/>
      <c r="G314" s="106"/>
    </row>
    <row r="315" spans="1:7" s="107" customFormat="1" ht="15" hidden="1" outlineLevel="1">
      <c r="A315" s="96" t="str">
        <f t="shared" si="60"/>
        <v>A.3.1.1.2.4.S.4.1.8.1</v>
      </c>
      <c r="B315" s="136" t="s">
        <v>609</v>
      </c>
      <c r="C315" s="110" t="s">
        <v>601</v>
      </c>
      <c r="D315" s="140" t="s">
        <v>90</v>
      </c>
      <c r="E315" s="105">
        <v>5</v>
      </c>
      <c r="F315" s="106"/>
      <c r="G315" s="106">
        <f aca="true" t="shared" si="78" ref="G315">E315*F315</f>
        <v>0</v>
      </c>
    </row>
    <row r="316" spans="1:7" s="107" customFormat="1" ht="15" hidden="1" outlineLevel="1">
      <c r="A316" s="96" t="str">
        <f t="shared" si="60"/>
        <v>A.3.1.1.2.4.S.4.1.9</v>
      </c>
      <c r="B316" s="136" t="s">
        <v>610</v>
      </c>
      <c r="C316" s="137" t="s">
        <v>611</v>
      </c>
      <c r="D316" s="111"/>
      <c r="E316" s="105"/>
      <c r="F316" s="106"/>
      <c r="G316" s="106"/>
    </row>
    <row r="317" spans="1:7" s="107" customFormat="1" ht="15" hidden="1" outlineLevel="1">
      <c r="A317" s="96" t="str">
        <f t="shared" si="60"/>
        <v>A.3.1.1.2.4.S.4.1.9.1</v>
      </c>
      <c r="B317" s="136" t="s">
        <v>612</v>
      </c>
      <c r="C317" s="110" t="s">
        <v>613</v>
      </c>
      <c r="D317" s="140" t="s">
        <v>90</v>
      </c>
      <c r="E317" s="105">
        <v>1</v>
      </c>
      <c r="F317" s="106"/>
      <c r="G317" s="106">
        <f aca="true" t="shared" si="79" ref="G317:G318">E317*F317</f>
        <v>0</v>
      </c>
    </row>
    <row r="318" spans="1:7" s="107" customFormat="1" ht="15" hidden="1" outlineLevel="1">
      <c r="A318" s="96" t="str">
        <f t="shared" si="60"/>
        <v>A.3.1.1.2.4.S.4.1.9.2</v>
      </c>
      <c r="B318" s="136" t="s">
        <v>614</v>
      </c>
      <c r="C318" s="110" t="s">
        <v>615</v>
      </c>
      <c r="D318" s="140" t="s">
        <v>90</v>
      </c>
      <c r="E318" s="105">
        <v>1</v>
      </c>
      <c r="F318" s="106"/>
      <c r="G318" s="106">
        <f t="shared" si="79"/>
        <v>0</v>
      </c>
    </row>
    <row r="319" spans="1:7" s="107" customFormat="1" ht="140.25" hidden="1" outlineLevel="1">
      <c r="A319" s="96" t="str">
        <f t="shared" si="60"/>
        <v>A.3.1.1.2.4.S.6</v>
      </c>
      <c r="B319" s="136" t="s">
        <v>205</v>
      </c>
      <c r="C319" s="113" t="s">
        <v>1951</v>
      </c>
      <c r="D319" s="126"/>
      <c r="E319" s="105"/>
      <c r="F319" s="106"/>
      <c r="G319" s="106"/>
    </row>
    <row r="320" spans="1:7" s="107" customFormat="1" ht="15" hidden="1" outlineLevel="1">
      <c r="A320" s="96" t="str">
        <f t="shared" si="60"/>
        <v>A.3.1.1.2.4.S.6.1</v>
      </c>
      <c r="B320" s="136" t="s">
        <v>334</v>
      </c>
      <c r="C320" s="113" t="s">
        <v>152</v>
      </c>
      <c r="D320" s="126"/>
      <c r="E320" s="105"/>
      <c r="F320" s="106"/>
      <c r="G320" s="106"/>
    </row>
    <row r="321" spans="1:7" s="107" customFormat="1" ht="15" hidden="1" outlineLevel="1">
      <c r="A321" s="96" t="str">
        <f t="shared" si="60"/>
        <v>A.3.1.1.2.4.S.6.1.1</v>
      </c>
      <c r="B321" s="136" t="s">
        <v>385</v>
      </c>
      <c r="C321" s="133" t="s">
        <v>156</v>
      </c>
      <c r="D321" s="140" t="s">
        <v>90</v>
      </c>
      <c r="E321" s="105">
        <v>10</v>
      </c>
      <c r="F321" s="106"/>
      <c r="G321" s="106">
        <f aca="true" t="shared" si="80" ref="G321">E321*F321</f>
        <v>0</v>
      </c>
    </row>
    <row r="322" spans="1:7" s="95" customFormat="1" ht="15" collapsed="1">
      <c r="A322" s="88" t="str">
        <f aca="true" t="shared" si="81" ref="A322">B322</f>
        <v>A.3.1.1.2.5</v>
      </c>
      <c r="B322" s="89" t="s">
        <v>616</v>
      </c>
      <c r="C322" s="160" t="s">
        <v>114</v>
      </c>
      <c r="D322" s="161"/>
      <c r="E322" s="92"/>
      <c r="F322" s="93"/>
      <c r="G322" s="94"/>
    </row>
    <row r="323" spans="1:7" s="107" customFormat="1" ht="165.75" hidden="1" outlineLevel="1">
      <c r="A323" s="96" t="str">
        <f aca="true" t="shared" si="82" ref="A323:A337">""&amp;$B$322&amp;"."&amp;B323&amp;""</f>
        <v>A.3.1.1.2.5.S.1</v>
      </c>
      <c r="B323" s="136" t="s">
        <v>197</v>
      </c>
      <c r="C323" s="110" t="s">
        <v>2001</v>
      </c>
      <c r="D323" s="111"/>
      <c r="E323" s="105"/>
      <c r="F323" s="106"/>
      <c r="G323" s="197"/>
    </row>
    <row r="324" spans="1:7" s="107" customFormat="1" ht="15" hidden="1" outlineLevel="1">
      <c r="A324" s="96" t="str">
        <f t="shared" si="82"/>
        <v>A.3.1.1.2.5.S.1.1</v>
      </c>
      <c r="B324" s="136" t="s">
        <v>217</v>
      </c>
      <c r="C324" s="141" t="s">
        <v>408</v>
      </c>
      <c r="D324" s="140" t="s">
        <v>22</v>
      </c>
      <c r="E324" s="105">
        <v>72</v>
      </c>
      <c r="F324" s="106"/>
      <c r="G324" s="106">
        <f aca="true" t="shared" si="83" ref="G324:G337">E324*F324</f>
        <v>0</v>
      </c>
    </row>
    <row r="325" spans="1:7" s="107" customFormat="1" ht="15" hidden="1" outlineLevel="1">
      <c r="A325" s="96" t="str">
        <f t="shared" si="82"/>
        <v>A.3.1.1.2.5.S.1.2</v>
      </c>
      <c r="B325" s="136" t="s">
        <v>218</v>
      </c>
      <c r="C325" s="110" t="s">
        <v>117</v>
      </c>
      <c r="D325" s="140" t="s">
        <v>22</v>
      </c>
      <c r="E325" s="105">
        <v>1188</v>
      </c>
      <c r="F325" s="106"/>
      <c r="G325" s="106">
        <f t="shared" si="83"/>
        <v>0</v>
      </c>
    </row>
    <row r="326" spans="1:7" s="107" customFormat="1" ht="15" hidden="1" outlineLevel="1">
      <c r="A326" s="96" t="str">
        <f t="shared" si="82"/>
        <v>A.3.1.1.2.5.S.1.3</v>
      </c>
      <c r="B326" s="136" t="s">
        <v>283</v>
      </c>
      <c r="C326" s="110" t="s">
        <v>377</v>
      </c>
      <c r="D326" s="140" t="s">
        <v>22</v>
      </c>
      <c r="E326" s="105">
        <v>220</v>
      </c>
      <c r="F326" s="106"/>
      <c r="G326" s="106">
        <f t="shared" si="83"/>
        <v>0</v>
      </c>
    </row>
    <row r="327" spans="1:7" s="107" customFormat="1" ht="127.5" hidden="1" outlineLevel="1">
      <c r="A327" s="96" t="str">
        <f t="shared" si="82"/>
        <v>A.3.1.1.2.5.S.2</v>
      </c>
      <c r="B327" s="136" t="s">
        <v>198</v>
      </c>
      <c r="C327" s="110" t="s">
        <v>177</v>
      </c>
      <c r="D327" s="111"/>
      <c r="E327" s="105"/>
      <c r="F327" s="106"/>
      <c r="G327" s="197"/>
    </row>
    <row r="328" spans="1:7" s="107" customFormat="1" ht="15" hidden="1" outlineLevel="1">
      <c r="A328" s="96" t="str">
        <f t="shared" si="82"/>
        <v>A.3.1.1.2.5.S.2.1</v>
      </c>
      <c r="B328" s="136" t="s">
        <v>219</v>
      </c>
      <c r="C328" s="110" t="s">
        <v>118</v>
      </c>
      <c r="D328" s="111" t="s">
        <v>90</v>
      </c>
      <c r="E328" s="105">
        <v>106</v>
      </c>
      <c r="F328" s="106"/>
      <c r="G328" s="106">
        <f t="shared" si="83"/>
        <v>0</v>
      </c>
    </row>
    <row r="329" spans="1:7" s="107" customFormat="1" ht="15" hidden="1" outlineLevel="1">
      <c r="A329" s="96" t="str">
        <f t="shared" si="82"/>
        <v>A.3.1.1.2.5.S.2.2</v>
      </c>
      <c r="B329" s="136" t="s">
        <v>278</v>
      </c>
      <c r="C329" s="110" t="s">
        <v>380</v>
      </c>
      <c r="D329" s="111" t="s">
        <v>90</v>
      </c>
      <c r="E329" s="105">
        <v>50</v>
      </c>
      <c r="F329" s="106"/>
      <c r="G329" s="106">
        <f t="shared" si="83"/>
        <v>0</v>
      </c>
    </row>
    <row r="330" spans="1:7" s="107" customFormat="1" ht="15" hidden="1" outlineLevel="1">
      <c r="A330" s="96" t="str">
        <f t="shared" si="82"/>
        <v>A.3.1.1.2.5.S.2.3</v>
      </c>
      <c r="B330" s="136" t="s">
        <v>378</v>
      </c>
      <c r="C330" s="110" t="s">
        <v>379</v>
      </c>
      <c r="D330" s="111" t="s">
        <v>90</v>
      </c>
      <c r="E330" s="105">
        <v>27</v>
      </c>
      <c r="F330" s="106"/>
      <c r="G330" s="106">
        <f t="shared" si="83"/>
        <v>0</v>
      </c>
    </row>
    <row r="331" spans="1:7" s="107" customFormat="1" ht="89.25" hidden="1" outlineLevel="1">
      <c r="A331" s="96" t="str">
        <f t="shared" si="82"/>
        <v>A.3.1.1.2.5.S.3</v>
      </c>
      <c r="B331" s="136" t="s">
        <v>199</v>
      </c>
      <c r="C331" s="110" t="s">
        <v>1837</v>
      </c>
      <c r="D331" s="111"/>
      <c r="E331" s="105"/>
      <c r="F331" s="106"/>
      <c r="G331" s="197"/>
    </row>
    <row r="332" spans="1:7" s="107" customFormat="1" ht="15" hidden="1" outlineLevel="1">
      <c r="A332" s="96" t="str">
        <f t="shared" si="82"/>
        <v>A.3.1.1.2.5.S.3.1</v>
      </c>
      <c r="B332" s="136" t="s">
        <v>261</v>
      </c>
      <c r="C332" s="110" t="s">
        <v>119</v>
      </c>
      <c r="D332" s="111" t="s">
        <v>90</v>
      </c>
      <c r="E332" s="105">
        <v>11</v>
      </c>
      <c r="F332" s="106"/>
      <c r="G332" s="106">
        <f t="shared" si="83"/>
        <v>0</v>
      </c>
    </row>
    <row r="333" spans="1:7" s="107" customFormat="1" ht="15" hidden="1" outlineLevel="1">
      <c r="A333" s="96" t="str">
        <f t="shared" si="82"/>
        <v>A.3.1.1.2.5.S.3.2</v>
      </c>
      <c r="B333" s="136" t="s">
        <v>262</v>
      </c>
      <c r="C333" s="110" t="s">
        <v>120</v>
      </c>
      <c r="D333" s="111" t="s">
        <v>90</v>
      </c>
      <c r="E333" s="105">
        <v>1</v>
      </c>
      <c r="F333" s="106"/>
      <c r="G333" s="106">
        <f t="shared" si="83"/>
        <v>0</v>
      </c>
    </row>
    <row r="334" spans="1:7" s="107" customFormat="1" ht="216.75" hidden="1" outlineLevel="1">
      <c r="A334" s="96" t="str">
        <f t="shared" si="82"/>
        <v>A.3.1.1.2.5.S.4</v>
      </c>
      <c r="B334" s="136" t="s">
        <v>200</v>
      </c>
      <c r="C334" s="120" t="s">
        <v>1960</v>
      </c>
      <c r="D334" s="111"/>
      <c r="E334" s="105"/>
      <c r="F334" s="106"/>
      <c r="G334" s="106"/>
    </row>
    <row r="335" spans="1:7" s="107" customFormat="1" ht="15" hidden="1" outlineLevel="1">
      <c r="A335" s="96" t="str">
        <f t="shared" si="82"/>
        <v>A.3.1.1.2.5.S.4.1</v>
      </c>
      <c r="B335" s="136" t="s">
        <v>231</v>
      </c>
      <c r="C335" s="120" t="s">
        <v>458</v>
      </c>
      <c r="D335" s="111" t="s">
        <v>22</v>
      </c>
      <c r="E335" s="105">
        <v>1188</v>
      </c>
      <c r="F335" s="106"/>
      <c r="G335" s="106">
        <f aca="true" t="shared" si="84" ref="G335:G336">E335*F335</f>
        <v>0</v>
      </c>
    </row>
    <row r="336" spans="1:7" s="107" customFormat="1" ht="15" hidden="1" outlineLevel="1">
      <c r="A336" s="96" t="str">
        <f t="shared" si="82"/>
        <v>A.3.1.1.2.5.S.4.2</v>
      </c>
      <c r="B336" s="136" t="s">
        <v>277</v>
      </c>
      <c r="C336" s="120" t="s">
        <v>459</v>
      </c>
      <c r="D336" s="111" t="s">
        <v>22</v>
      </c>
      <c r="E336" s="105">
        <v>220</v>
      </c>
      <c r="F336" s="106"/>
      <c r="G336" s="106">
        <f t="shared" si="84"/>
        <v>0</v>
      </c>
    </row>
    <row r="337" spans="1:7" s="107" customFormat="1" ht="102" hidden="1" outlineLevel="1">
      <c r="A337" s="96" t="str">
        <f t="shared" si="82"/>
        <v>A.3.1.1.2.5.S.5</v>
      </c>
      <c r="B337" s="136" t="s">
        <v>204</v>
      </c>
      <c r="C337" s="198" t="s">
        <v>1961</v>
      </c>
      <c r="D337" s="111" t="s">
        <v>90</v>
      </c>
      <c r="E337" s="105">
        <v>99</v>
      </c>
      <c r="F337" s="106"/>
      <c r="G337" s="106">
        <f t="shared" si="83"/>
        <v>0</v>
      </c>
    </row>
    <row r="338" spans="1:7" s="95" customFormat="1" ht="15" collapsed="1">
      <c r="A338" s="88" t="str">
        <f aca="true" t="shared" si="85" ref="A338">B338</f>
        <v>A.3.1.1.2.6</v>
      </c>
      <c r="B338" s="89" t="s">
        <v>617</v>
      </c>
      <c r="C338" s="164" t="s">
        <v>115</v>
      </c>
      <c r="D338" s="165"/>
      <c r="E338" s="92"/>
      <c r="F338" s="93"/>
      <c r="G338" s="94"/>
    </row>
    <row r="339" spans="1:7" s="107" customFormat="1" ht="89.25" hidden="1" outlineLevel="1">
      <c r="A339" s="96" t="str">
        <f>""&amp;$B$338&amp;"."&amp;B339&amp;""</f>
        <v>A.3.1.1.2.6.S.1</v>
      </c>
      <c r="B339" s="136" t="s">
        <v>197</v>
      </c>
      <c r="C339" s="198" t="s">
        <v>1838</v>
      </c>
      <c r="D339" s="144"/>
      <c r="E339" s="105"/>
      <c r="F339" s="106"/>
      <c r="G339" s="197"/>
    </row>
    <row r="340" spans="1:7" s="107" customFormat="1" ht="15" hidden="1" outlineLevel="1">
      <c r="A340" s="96" t="str">
        <f aca="true" t="shared" si="86" ref="A340:A352">""&amp;$B$338&amp;"."&amp;B340&amp;""</f>
        <v>A.3.1.1.2.6.S.1.1</v>
      </c>
      <c r="B340" s="136" t="s">
        <v>217</v>
      </c>
      <c r="C340" s="198" t="s">
        <v>124</v>
      </c>
      <c r="D340" s="144" t="s">
        <v>91</v>
      </c>
      <c r="E340" s="105">
        <v>12</v>
      </c>
      <c r="F340" s="106"/>
      <c r="G340" s="106">
        <f aca="true" t="shared" si="87" ref="G340:G341">E340*F340</f>
        <v>0</v>
      </c>
    </row>
    <row r="341" spans="1:7" s="107" customFormat="1" ht="15" hidden="1" outlineLevel="1">
      <c r="A341" s="96" t="str">
        <f t="shared" si="86"/>
        <v>A.3.1.1.2.6.S.1.2</v>
      </c>
      <c r="B341" s="136" t="s">
        <v>218</v>
      </c>
      <c r="C341" s="198" t="s">
        <v>618</v>
      </c>
      <c r="D341" s="144" t="s">
        <v>91</v>
      </c>
      <c r="E341" s="105">
        <v>4</v>
      </c>
      <c r="F341" s="106"/>
      <c r="G341" s="106">
        <f t="shared" si="87"/>
        <v>0</v>
      </c>
    </row>
    <row r="342" spans="1:7" s="107" customFormat="1" ht="114.75" hidden="1" outlineLevel="1">
      <c r="A342" s="96" t="str">
        <f t="shared" si="86"/>
        <v>A.3.1.1.2.6.S.2</v>
      </c>
      <c r="B342" s="136" t="s">
        <v>198</v>
      </c>
      <c r="C342" s="198" t="s">
        <v>178</v>
      </c>
      <c r="D342" s="140"/>
      <c r="E342" s="105"/>
      <c r="F342" s="106"/>
      <c r="G342" s="197"/>
    </row>
    <row r="343" spans="1:7" s="107" customFormat="1" ht="15" hidden="1" outlineLevel="1">
      <c r="A343" s="96" t="str">
        <f t="shared" si="86"/>
        <v>A.3.1.1.2.6.S.2.1</v>
      </c>
      <c r="B343" s="136" t="s">
        <v>219</v>
      </c>
      <c r="C343" s="110" t="s">
        <v>117</v>
      </c>
      <c r="D343" s="140" t="s">
        <v>22</v>
      </c>
      <c r="E343" s="105">
        <v>1188</v>
      </c>
      <c r="F343" s="106"/>
      <c r="G343" s="106">
        <f aca="true" t="shared" si="88" ref="G343:G363">E343*F343</f>
        <v>0</v>
      </c>
    </row>
    <row r="344" spans="1:7" s="107" customFormat="1" ht="15" hidden="1" outlineLevel="1">
      <c r="A344" s="96" t="str">
        <f t="shared" si="86"/>
        <v>A.3.1.1.2.6.S.2.2</v>
      </c>
      <c r="B344" s="136" t="s">
        <v>278</v>
      </c>
      <c r="C344" s="110" t="s">
        <v>377</v>
      </c>
      <c r="D344" s="140" t="s">
        <v>22</v>
      </c>
      <c r="E344" s="105">
        <v>220</v>
      </c>
      <c r="F344" s="106"/>
      <c r="G344" s="106">
        <f t="shared" si="88"/>
        <v>0</v>
      </c>
    </row>
    <row r="345" spans="1:7" s="107" customFormat="1" ht="76.5" hidden="1" outlineLevel="1">
      <c r="A345" s="96" t="str">
        <f t="shared" si="86"/>
        <v>A.3.1.1.2.6.S.3</v>
      </c>
      <c r="B345" s="136" t="s">
        <v>199</v>
      </c>
      <c r="C345" s="198" t="s">
        <v>179</v>
      </c>
      <c r="D345" s="140"/>
      <c r="E345" s="105"/>
      <c r="F345" s="106"/>
      <c r="G345" s="197"/>
    </row>
    <row r="346" spans="1:7" s="107" customFormat="1" ht="15" hidden="1" outlineLevel="1">
      <c r="A346" s="96" t="str">
        <f t="shared" si="86"/>
        <v>A.3.1.1.2.6.S.3.1</v>
      </c>
      <c r="B346" s="136" t="s">
        <v>261</v>
      </c>
      <c r="C346" s="110" t="s">
        <v>117</v>
      </c>
      <c r="D346" s="140" t="s">
        <v>22</v>
      </c>
      <c r="E346" s="105">
        <v>1188</v>
      </c>
      <c r="F346" s="106"/>
      <c r="G346" s="106">
        <f t="shared" si="88"/>
        <v>0</v>
      </c>
    </row>
    <row r="347" spans="1:7" s="107" customFormat="1" ht="15" hidden="1" outlineLevel="1">
      <c r="A347" s="96" t="str">
        <f t="shared" si="86"/>
        <v>A.3.1.1.2.6.S.3.2</v>
      </c>
      <c r="B347" s="136" t="s">
        <v>262</v>
      </c>
      <c r="C347" s="110" t="s">
        <v>377</v>
      </c>
      <c r="D347" s="140" t="s">
        <v>22</v>
      </c>
      <c r="E347" s="105">
        <v>220</v>
      </c>
      <c r="F347" s="106"/>
      <c r="G347" s="106">
        <f t="shared" si="88"/>
        <v>0</v>
      </c>
    </row>
    <row r="348" spans="1:7" s="107" customFormat="1" ht="102" hidden="1" outlineLevel="1">
      <c r="A348" s="96" t="str">
        <f t="shared" si="86"/>
        <v>A.3.1.1.2.6.S.4</v>
      </c>
      <c r="B348" s="136" t="s">
        <v>200</v>
      </c>
      <c r="C348" s="110" t="s">
        <v>180</v>
      </c>
      <c r="D348" s="140"/>
      <c r="E348" s="105"/>
      <c r="F348" s="106"/>
      <c r="G348" s="197"/>
    </row>
    <row r="349" spans="1:7" s="107" customFormat="1" ht="15" hidden="1" outlineLevel="1">
      <c r="A349" s="96" t="str">
        <f t="shared" si="86"/>
        <v>A.3.1.1.2.6.S.4.1</v>
      </c>
      <c r="B349" s="136" t="s">
        <v>231</v>
      </c>
      <c r="C349" s="110" t="s">
        <v>119</v>
      </c>
      <c r="D349" s="111" t="s">
        <v>90</v>
      </c>
      <c r="E349" s="105">
        <v>11</v>
      </c>
      <c r="F349" s="106"/>
      <c r="G349" s="106">
        <f t="shared" si="88"/>
        <v>0</v>
      </c>
    </row>
    <row r="350" spans="1:7" s="107" customFormat="1" ht="15" hidden="1" outlineLevel="1">
      <c r="A350" s="96" t="str">
        <f t="shared" si="86"/>
        <v>A.3.1.1.2.6.S.4.2</v>
      </c>
      <c r="B350" s="136" t="s">
        <v>277</v>
      </c>
      <c r="C350" s="110" t="s">
        <v>120</v>
      </c>
      <c r="D350" s="111" t="s">
        <v>90</v>
      </c>
      <c r="E350" s="105">
        <v>1</v>
      </c>
      <c r="F350" s="106"/>
      <c r="G350" s="106">
        <f t="shared" si="88"/>
        <v>0</v>
      </c>
    </row>
    <row r="351" spans="1:7" s="107" customFormat="1" ht="63.75" hidden="1" outlineLevel="1">
      <c r="A351" s="96" t="str">
        <f t="shared" si="86"/>
        <v>A.3.1.1.2.6.S.5</v>
      </c>
      <c r="B351" s="136" t="s">
        <v>204</v>
      </c>
      <c r="C351" s="110" t="s">
        <v>1635</v>
      </c>
      <c r="D351" s="140" t="s">
        <v>22</v>
      </c>
      <c r="E351" s="105">
        <v>1408</v>
      </c>
      <c r="F351" s="106"/>
      <c r="G351" s="106">
        <f t="shared" si="88"/>
        <v>0</v>
      </c>
    </row>
    <row r="352" spans="1:7" s="107" customFormat="1" ht="63.75" hidden="1" outlineLevel="1">
      <c r="A352" s="96" t="str">
        <f t="shared" si="86"/>
        <v>A.3.1.1.2.6.S.6</v>
      </c>
      <c r="B352" s="136" t="s">
        <v>205</v>
      </c>
      <c r="C352" s="110" t="s">
        <v>423</v>
      </c>
      <c r="D352" s="140" t="s">
        <v>22</v>
      </c>
      <c r="E352" s="105">
        <v>1408</v>
      </c>
      <c r="F352" s="106"/>
      <c r="G352" s="106">
        <f t="shared" si="88"/>
        <v>0</v>
      </c>
    </row>
    <row r="353" spans="1:7" s="95" customFormat="1" ht="15" collapsed="1">
      <c r="A353" s="88" t="str">
        <f aca="true" t="shared" si="89" ref="A353">B353</f>
        <v>A.3.1.1.2.7</v>
      </c>
      <c r="B353" s="89" t="s">
        <v>619</v>
      </c>
      <c r="C353" s="164" t="s">
        <v>196</v>
      </c>
      <c r="D353" s="165"/>
      <c r="E353" s="92"/>
      <c r="F353" s="93"/>
      <c r="G353" s="94"/>
    </row>
    <row r="354" spans="1:7" s="107" customFormat="1" ht="63.75" hidden="1" outlineLevel="1">
      <c r="A354" s="96" t="str">
        <f>""&amp;$B$353&amp;"."&amp;B354&amp;""</f>
        <v>A.3.1.1.2.7.S.1</v>
      </c>
      <c r="B354" s="136" t="s">
        <v>197</v>
      </c>
      <c r="C354" s="110" t="s">
        <v>1855</v>
      </c>
      <c r="D354" s="111"/>
      <c r="E354" s="105"/>
      <c r="F354" s="106"/>
      <c r="G354" s="106"/>
    </row>
    <row r="355" spans="1:7" s="107" customFormat="1" ht="76.5" hidden="1" outlineLevel="1">
      <c r="A355" s="96" t="str">
        <f aca="true" t="shared" si="90" ref="A355:A363">""&amp;$B$353&amp;"."&amp;B355&amp;""</f>
        <v>A.3.1.1.2.7.S.1.1</v>
      </c>
      <c r="B355" s="136" t="s">
        <v>217</v>
      </c>
      <c r="C355" s="168" t="s">
        <v>174</v>
      </c>
      <c r="D355" s="111" t="s">
        <v>90</v>
      </c>
      <c r="E355" s="105">
        <v>65</v>
      </c>
      <c r="F355" s="106"/>
      <c r="G355" s="106">
        <f aca="true" t="shared" si="91" ref="G355:G356">E355*F355</f>
        <v>0</v>
      </c>
    </row>
    <row r="356" spans="1:7" s="107" customFormat="1" ht="76.5" hidden="1" outlineLevel="1">
      <c r="A356" s="96" t="str">
        <f t="shared" si="90"/>
        <v>A.3.1.1.2.7.S.1.2</v>
      </c>
      <c r="B356" s="136" t="s">
        <v>218</v>
      </c>
      <c r="C356" s="168" t="s">
        <v>175</v>
      </c>
      <c r="D356" s="111" t="s">
        <v>90</v>
      </c>
      <c r="E356" s="105">
        <v>60</v>
      </c>
      <c r="F356" s="106"/>
      <c r="G356" s="106">
        <f t="shared" si="91"/>
        <v>0</v>
      </c>
    </row>
    <row r="357" spans="1:7" s="107" customFormat="1" ht="140.25" hidden="1" outlineLevel="1">
      <c r="A357" s="96" t="str">
        <f t="shared" si="90"/>
        <v>A.3.1.1.2.7.S.2</v>
      </c>
      <c r="B357" s="136" t="s">
        <v>198</v>
      </c>
      <c r="C357" s="127" t="s">
        <v>1739</v>
      </c>
      <c r="D357" s="126" t="s">
        <v>90</v>
      </c>
      <c r="E357" s="105">
        <v>15</v>
      </c>
      <c r="F357" s="129"/>
      <c r="G357" s="106">
        <f t="shared" si="88"/>
        <v>0</v>
      </c>
    </row>
    <row r="358" spans="1:7" s="107" customFormat="1" ht="140.25" hidden="1" outlineLevel="1">
      <c r="A358" s="96" t="str">
        <f t="shared" si="90"/>
        <v>A.3.1.1.2.7.S.3</v>
      </c>
      <c r="B358" s="136" t="s">
        <v>199</v>
      </c>
      <c r="C358" s="127" t="s">
        <v>1740</v>
      </c>
      <c r="D358" s="126" t="s">
        <v>90</v>
      </c>
      <c r="E358" s="105">
        <v>15</v>
      </c>
      <c r="F358" s="129"/>
      <c r="G358" s="106">
        <f t="shared" si="88"/>
        <v>0</v>
      </c>
    </row>
    <row r="359" spans="1:7" s="107" customFormat="1" ht="191.25" hidden="1" outlineLevel="1">
      <c r="A359" s="96" t="str">
        <f t="shared" si="90"/>
        <v>A.3.1.1.2.7.S.4</v>
      </c>
      <c r="B359" s="136" t="s">
        <v>200</v>
      </c>
      <c r="C359" s="127" t="s">
        <v>1613</v>
      </c>
      <c r="D359" s="126" t="s">
        <v>90</v>
      </c>
      <c r="E359" s="105">
        <v>50</v>
      </c>
      <c r="F359" s="129"/>
      <c r="G359" s="106">
        <f t="shared" si="88"/>
        <v>0</v>
      </c>
    </row>
    <row r="360" spans="1:7" s="107" customFormat="1" ht="102" hidden="1" outlineLevel="1">
      <c r="A360" s="96" t="str">
        <f t="shared" si="90"/>
        <v>A.3.1.1.2.7.S.5</v>
      </c>
      <c r="B360" s="136" t="s">
        <v>204</v>
      </c>
      <c r="C360" s="127" t="s">
        <v>301</v>
      </c>
      <c r="D360" s="126" t="s">
        <v>22</v>
      </c>
      <c r="E360" s="105">
        <v>50</v>
      </c>
      <c r="F360" s="129"/>
      <c r="G360" s="106">
        <f t="shared" si="88"/>
        <v>0</v>
      </c>
    </row>
    <row r="361" spans="1:7" s="107" customFormat="1" ht="216.75" hidden="1" outlineLevel="1">
      <c r="A361" s="96" t="str">
        <f t="shared" si="90"/>
        <v>A.3.1.1.2.7.S.6</v>
      </c>
      <c r="B361" s="136" t="s">
        <v>205</v>
      </c>
      <c r="C361" s="127" t="s">
        <v>1636</v>
      </c>
      <c r="D361" s="126" t="s">
        <v>90</v>
      </c>
      <c r="E361" s="105">
        <v>25</v>
      </c>
      <c r="F361" s="129"/>
      <c r="G361" s="106">
        <f t="shared" si="88"/>
        <v>0</v>
      </c>
    </row>
    <row r="362" spans="1:7" s="107" customFormat="1" ht="140.25" hidden="1" outlineLevel="1">
      <c r="A362" s="96" t="str">
        <f t="shared" si="90"/>
        <v>A.3.1.1.2.7.S.7</v>
      </c>
      <c r="B362" s="136" t="s">
        <v>206</v>
      </c>
      <c r="C362" s="141" t="s">
        <v>1637</v>
      </c>
      <c r="D362" s="140" t="s">
        <v>90</v>
      </c>
      <c r="E362" s="105">
        <v>25</v>
      </c>
      <c r="F362" s="106"/>
      <c r="G362" s="106">
        <f t="shared" si="88"/>
        <v>0</v>
      </c>
    </row>
    <row r="363" spans="1:7" s="107" customFormat="1" ht="76.5" hidden="1" outlineLevel="1">
      <c r="A363" s="96" t="str">
        <f t="shared" si="90"/>
        <v>A.3.1.1.2.7.S.8</v>
      </c>
      <c r="B363" s="136" t="s">
        <v>207</v>
      </c>
      <c r="C363" s="141" t="s">
        <v>1638</v>
      </c>
      <c r="D363" s="140" t="s">
        <v>90</v>
      </c>
      <c r="E363" s="105">
        <v>0</v>
      </c>
      <c r="F363" s="106"/>
      <c r="G363" s="106">
        <f t="shared" si="88"/>
        <v>0</v>
      </c>
    </row>
    <row r="364" spans="1:7" s="79" customFormat="1" ht="15" collapsed="1">
      <c r="A364" s="72" t="str">
        <f>B364</f>
        <v>A.3.1.2</v>
      </c>
      <c r="B364" s="73" t="s">
        <v>508</v>
      </c>
      <c r="C364" s="74" t="s">
        <v>1651</v>
      </c>
      <c r="D364" s="75"/>
      <c r="E364" s="76"/>
      <c r="F364" s="77"/>
      <c r="G364" s="78">
        <f>SUM(G365:G549)</f>
        <v>0</v>
      </c>
    </row>
    <row r="365" spans="1:7" s="87" customFormat="1" ht="15" collapsed="1">
      <c r="A365" s="80" t="str">
        <f aca="true" t="shared" si="92" ref="A365:A366">B365</f>
        <v>A.3.1.2.1</v>
      </c>
      <c r="B365" s="81" t="s">
        <v>620</v>
      </c>
      <c r="C365" s="82" t="s">
        <v>127</v>
      </c>
      <c r="D365" s="83"/>
      <c r="E365" s="84"/>
      <c r="F365" s="85"/>
      <c r="G365" s="86"/>
    </row>
    <row r="366" spans="1:7" s="95" customFormat="1" ht="15">
      <c r="A366" s="88" t="str">
        <f t="shared" si="92"/>
        <v>A.3.1.2.1.1</v>
      </c>
      <c r="B366" s="89" t="s">
        <v>621</v>
      </c>
      <c r="C366" s="90" t="s">
        <v>17</v>
      </c>
      <c r="D366" s="91"/>
      <c r="E366" s="92"/>
      <c r="F366" s="93"/>
      <c r="G366" s="94"/>
    </row>
    <row r="367" spans="1:7" s="102" customFormat="1" ht="15" hidden="1" outlineLevel="1">
      <c r="A367" s="96" t="str">
        <f>""&amp;$B$366&amp;"."&amp;B367&amp;""</f>
        <v>A.3.1.2.1.1.S.1</v>
      </c>
      <c r="B367" s="97" t="s">
        <v>197</v>
      </c>
      <c r="C367" s="98" t="s">
        <v>185</v>
      </c>
      <c r="D367" s="99"/>
      <c r="E367" s="100"/>
      <c r="F367" s="101"/>
      <c r="G367" s="101"/>
    </row>
    <row r="368" spans="1:7" s="107" customFormat="1" ht="89.25" hidden="1" outlineLevel="1">
      <c r="A368" s="96" t="str">
        <f>""&amp;$B$366&amp;"."&amp;B368&amp;""</f>
        <v>A.3.1.2.1.1.S.2</v>
      </c>
      <c r="B368" s="97" t="s">
        <v>198</v>
      </c>
      <c r="C368" s="103" t="s">
        <v>2036</v>
      </c>
      <c r="D368" s="104" t="s">
        <v>90</v>
      </c>
      <c r="E368" s="105">
        <v>2</v>
      </c>
      <c r="F368" s="106"/>
      <c r="G368" s="106">
        <f aca="true" t="shared" si="93" ref="G368:G373">E368*F368</f>
        <v>0</v>
      </c>
    </row>
    <row r="369" spans="1:7" s="107" customFormat="1" ht="140.25" hidden="1" outlineLevel="1">
      <c r="A369" s="96" t="str">
        <f aca="true" t="shared" si="94" ref="A369:A387">""&amp;$B$366&amp;"."&amp;B369&amp;""</f>
        <v>A.3.1.2.1.1.S.3</v>
      </c>
      <c r="B369" s="97" t="s">
        <v>199</v>
      </c>
      <c r="C369" s="103" t="s">
        <v>1764</v>
      </c>
      <c r="D369" s="104" t="s">
        <v>90</v>
      </c>
      <c r="E369" s="105">
        <v>2</v>
      </c>
      <c r="F369" s="106"/>
      <c r="G369" s="106">
        <f t="shared" si="93"/>
        <v>0</v>
      </c>
    </row>
    <row r="370" spans="1:7" s="107" customFormat="1" ht="102" hidden="1" outlineLevel="1">
      <c r="A370" s="96" t="str">
        <f t="shared" si="94"/>
        <v>A.3.1.2.1.1.S.4</v>
      </c>
      <c r="B370" s="97" t="s">
        <v>200</v>
      </c>
      <c r="C370" s="103" t="s">
        <v>1765</v>
      </c>
      <c r="D370" s="104" t="s">
        <v>90</v>
      </c>
      <c r="E370" s="105">
        <v>2</v>
      </c>
      <c r="F370" s="106"/>
      <c r="G370" s="106">
        <f t="shared" si="93"/>
        <v>0</v>
      </c>
    </row>
    <row r="371" spans="1:7" s="107" customFormat="1" ht="165.75" hidden="1" outlineLevel="1">
      <c r="A371" s="96" t="str">
        <f t="shared" si="94"/>
        <v>A.3.1.2.1.1.S.5</v>
      </c>
      <c r="B371" s="97" t="s">
        <v>204</v>
      </c>
      <c r="C371" s="438" t="s">
        <v>1847</v>
      </c>
      <c r="D371" s="104" t="s">
        <v>91</v>
      </c>
      <c r="E371" s="105">
        <v>1</v>
      </c>
      <c r="F371" s="106"/>
      <c r="G371" s="106">
        <f t="shared" si="93"/>
        <v>0</v>
      </c>
    </row>
    <row r="372" spans="1:7" s="107" customFormat="1" ht="165.75" hidden="1" outlineLevel="1">
      <c r="A372" s="96" t="str">
        <f t="shared" si="94"/>
        <v>A.3.1.2.1.1.S.6</v>
      </c>
      <c r="B372" s="97" t="s">
        <v>205</v>
      </c>
      <c r="C372" s="109" t="s">
        <v>1986</v>
      </c>
      <c r="D372" s="104" t="s">
        <v>91</v>
      </c>
      <c r="E372" s="105">
        <v>1</v>
      </c>
      <c r="F372" s="106"/>
      <c r="G372" s="106">
        <f t="shared" si="93"/>
        <v>0</v>
      </c>
    </row>
    <row r="373" spans="1:7" s="107" customFormat="1" ht="76.5" hidden="1" outlineLevel="1">
      <c r="A373" s="96" t="str">
        <f t="shared" si="94"/>
        <v>A.3.1.2.1.1.S.7</v>
      </c>
      <c r="B373" s="97" t="s">
        <v>206</v>
      </c>
      <c r="C373" s="109" t="s">
        <v>1987</v>
      </c>
      <c r="D373" s="104" t="s">
        <v>91</v>
      </c>
      <c r="E373" s="105">
        <v>1</v>
      </c>
      <c r="F373" s="106"/>
      <c r="G373" s="106">
        <f t="shared" si="93"/>
        <v>0</v>
      </c>
    </row>
    <row r="374" spans="1:7" s="107" customFormat="1" ht="89.25" hidden="1" outlineLevel="1">
      <c r="A374" s="96" t="str">
        <f t="shared" si="94"/>
        <v>A.3.1.2.1.1.S.8</v>
      </c>
      <c r="B374" s="97" t="s">
        <v>207</v>
      </c>
      <c r="C374" s="110" t="s">
        <v>166</v>
      </c>
      <c r="D374" s="111"/>
      <c r="E374" s="105"/>
      <c r="F374" s="106"/>
      <c r="G374" s="106"/>
    </row>
    <row r="375" spans="1:7" s="107" customFormat="1" ht="15" hidden="1" outlineLevel="1">
      <c r="A375" s="96" t="str">
        <f t="shared" si="94"/>
        <v>A.3.1.2.1.1.S.8.1</v>
      </c>
      <c r="B375" s="97" t="s">
        <v>267</v>
      </c>
      <c r="C375" s="110" t="s">
        <v>182</v>
      </c>
      <c r="D375" s="111" t="s">
        <v>22</v>
      </c>
      <c r="E375" s="105">
        <v>633</v>
      </c>
      <c r="F375" s="106"/>
      <c r="G375" s="106">
        <f aca="true" t="shared" si="95" ref="G375:G381">E375*F375</f>
        <v>0</v>
      </c>
    </row>
    <row r="376" spans="1:7" s="107" customFormat="1" ht="15" hidden="1" outlineLevel="1">
      <c r="A376" s="96" t="str">
        <f t="shared" si="94"/>
        <v>A.3.1.2.1.1.S.8.2</v>
      </c>
      <c r="B376" s="97" t="s">
        <v>268</v>
      </c>
      <c r="C376" s="110" t="s">
        <v>183</v>
      </c>
      <c r="D376" s="111" t="s">
        <v>22</v>
      </c>
      <c r="E376" s="105">
        <v>32</v>
      </c>
      <c r="F376" s="106"/>
      <c r="G376" s="106">
        <f t="shared" si="95"/>
        <v>0</v>
      </c>
    </row>
    <row r="377" spans="1:7" s="107" customFormat="1" ht="15" hidden="1" outlineLevel="1">
      <c r="A377" s="96" t="str">
        <f t="shared" si="94"/>
        <v>A.3.1.2.1.1.S.8.3</v>
      </c>
      <c r="B377" s="97" t="s">
        <v>269</v>
      </c>
      <c r="C377" s="110" t="s">
        <v>184</v>
      </c>
      <c r="D377" s="111" t="s">
        <v>22</v>
      </c>
      <c r="E377" s="105">
        <v>0</v>
      </c>
      <c r="F377" s="106"/>
      <c r="G377" s="106">
        <f t="shared" si="95"/>
        <v>0</v>
      </c>
    </row>
    <row r="378" spans="1:7" s="107" customFormat="1" ht="102" hidden="1" outlineLevel="1">
      <c r="A378" s="96" t="str">
        <f t="shared" si="94"/>
        <v>A.3.1.2.1.1.S.9</v>
      </c>
      <c r="B378" s="97" t="s">
        <v>208</v>
      </c>
      <c r="C378" s="439" t="s">
        <v>1845</v>
      </c>
      <c r="D378" s="112" t="s">
        <v>91</v>
      </c>
      <c r="E378" s="105">
        <v>1</v>
      </c>
      <c r="F378" s="106"/>
      <c r="G378" s="106">
        <f t="shared" si="95"/>
        <v>0</v>
      </c>
    </row>
    <row r="379" spans="1:7" s="107" customFormat="1" ht="63.75" hidden="1" outlineLevel="1">
      <c r="A379" s="96" t="str">
        <f t="shared" si="94"/>
        <v>A.3.1.2.1.1.S.10</v>
      </c>
      <c r="B379" s="97" t="s">
        <v>209</v>
      </c>
      <c r="C379" s="113" t="s">
        <v>92</v>
      </c>
      <c r="D379" s="111" t="s">
        <v>22</v>
      </c>
      <c r="E379" s="105">
        <v>633</v>
      </c>
      <c r="F379" s="106"/>
      <c r="G379" s="106">
        <f t="shared" si="95"/>
        <v>0</v>
      </c>
    </row>
    <row r="380" spans="1:7" s="107" customFormat="1" ht="63.75" hidden="1" outlineLevel="1">
      <c r="A380" s="96" t="str">
        <f t="shared" si="94"/>
        <v>A.3.1.2.1.1.S.11</v>
      </c>
      <c r="B380" s="97" t="s">
        <v>210</v>
      </c>
      <c r="C380" s="103" t="s">
        <v>159</v>
      </c>
      <c r="D380" s="112" t="s">
        <v>90</v>
      </c>
      <c r="E380" s="105">
        <v>12</v>
      </c>
      <c r="F380" s="106"/>
      <c r="G380" s="106">
        <f t="shared" si="95"/>
        <v>0</v>
      </c>
    </row>
    <row r="381" spans="1:7" s="107" customFormat="1" ht="63.75" hidden="1" outlineLevel="1">
      <c r="A381" s="96" t="str">
        <f t="shared" si="94"/>
        <v>A.3.1.2.1.1.S.12</v>
      </c>
      <c r="B381" s="97" t="s">
        <v>211</v>
      </c>
      <c r="C381" s="110" t="s">
        <v>1988</v>
      </c>
      <c r="D381" s="111" t="s">
        <v>22</v>
      </c>
      <c r="E381" s="105">
        <v>1266</v>
      </c>
      <c r="F381" s="106"/>
      <c r="G381" s="106">
        <f t="shared" si="95"/>
        <v>0</v>
      </c>
    </row>
    <row r="382" spans="1:7" s="107" customFormat="1" ht="76.5" hidden="1" outlineLevel="1">
      <c r="A382" s="96" t="str">
        <f t="shared" si="94"/>
        <v>A.3.1.2.1.1.S.13</v>
      </c>
      <c r="B382" s="97" t="s">
        <v>212</v>
      </c>
      <c r="C382" s="103" t="s">
        <v>165</v>
      </c>
      <c r="D382" s="112"/>
      <c r="E382" s="105"/>
      <c r="F382" s="106"/>
      <c r="G382" s="106"/>
    </row>
    <row r="383" spans="1:7" s="107" customFormat="1" ht="15" hidden="1" outlineLevel="1">
      <c r="A383" s="96" t="str">
        <f t="shared" si="94"/>
        <v>A.3.1.2.1.1.S.13.1</v>
      </c>
      <c r="B383" s="97" t="s">
        <v>270</v>
      </c>
      <c r="C383" s="103" t="s">
        <v>293</v>
      </c>
      <c r="D383" s="112" t="s">
        <v>90</v>
      </c>
      <c r="E383" s="105">
        <v>10</v>
      </c>
      <c r="F383" s="106"/>
      <c r="G383" s="106">
        <f aca="true" t="shared" si="96" ref="G383:G387">E383*F383</f>
        <v>0</v>
      </c>
    </row>
    <row r="384" spans="1:7" s="107" customFormat="1" ht="51" hidden="1" outlineLevel="1">
      <c r="A384" s="96" t="str">
        <f t="shared" si="94"/>
        <v>A.3.1.2.1.1.S.14</v>
      </c>
      <c r="B384" s="97" t="s">
        <v>213</v>
      </c>
      <c r="C384" s="103" t="s">
        <v>424</v>
      </c>
      <c r="D384" s="112" t="s">
        <v>90</v>
      </c>
      <c r="E384" s="105">
        <v>5</v>
      </c>
      <c r="F384" s="106"/>
      <c r="G384" s="106">
        <f t="shared" si="96"/>
        <v>0</v>
      </c>
    </row>
    <row r="385" spans="1:7" s="107" customFormat="1" ht="63.75" hidden="1" outlineLevel="1">
      <c r="A385" s="96" t="str">
        <f t="shared" si="94"/>
        <v>A.3.1.2.1.1.S.15</v>
      </c>
      <c r="B385" s="97" t="s">
        <v>214</v>
      </c>
      <c r="C385" s="103" t="s">
        <v>1989</v>
      </c>
      <c r="D385" s="112" t="s">
        <v>90</v>
      </c>
      <c r="E385" s="105">
        <v>20</v>
      </c>
      <c r="F385" s="106"/>
      <c r="G385" s="106">
        <f t="shared" si="96"/>
        <v>0</v>
      </c>
    </row>
    <row r="386" spans="1:7" s="107" customFormat="1" ht="76.5" hidden="1" outlineLevel="1">
      <c r="A386" s="96" t="str">
        <f t="shared" si="94"/>
        <v>A.3.1.2.1.1.S.16</v>
      </c>
      <c r="B386" s="97" t="s">
        <v>215</v>
      </c>
      <c r="C386" s="118" t="s">
        <v>1766</v>
      </c>
      <c r="D386" s="119" t="s">
        <v>91</v>
      </c>
      <c r="E386" s="105">
        <v>1</v>
      </c>
      <c r="F386" s="106"/>
      <c r="G386" s="106">
        <f t="shared" si="96"/>
        <v>0</v>
      </c>
    </row>
    <row r="387" spans="1:7" s="107" customFormat="1" ht="102" hidden="1" outlineLevel="1">
      <c r="A387" s="96" t="str">
        <f t="shared" si="94"/>
        <v>A.3.1.2.1.1.S.17</v>
      </c>
      <c r="B387" s="97" t="s">
        <v>216</v>
      </c>
      <c r="C387" s="120" t="s">
        <v>1991</v>
      </c>
      <c r="D387" s="121" t="s">
        <v>24</v>
      </c>
      <c r="E387" s="105">
        <v>25</v>
      </c>
      <c r="F387" s="106"/>
      <c r="G387" s="106">
        <f t="shared" si="96"/>
        <v>0</v>
      </c>
    </row>
    <row r="388" spans="1:7" s="95" customFormat="1" ht="15" collapsed="1">
      <c r="A388" s="88" t="str">
        <f aca="true" t="shared" si="97" ref="A388">B388</f>
        <v>A.3.1.2.2.2</v>
      </c>
      <c r="B388" s="89" t="s">
        <v>954</v>
      </c>
      <c r="C388" s="90" t="s">
        <v>18</v>
      </c>
      <c r="D388" s="91"/>
      <c r="E388" s="122"/>
      <c r="F388" s="123"/>
      <c r="G388" s="94"/>
    </row>
    <row r="389" spans="1:7" s="107" customFormat="1" ht="76.5" hidden="1" outlineLevel="1">
      <c r="A389" s="96" t="str">
        <f>""&amp;$B$31&amp;"."&amp;B389&amp;""</f>
        <v>A.3.1.1.1.2.S.1</v>
      </c>
      <c r="B389" s="124" t="s">
        <v>197</v>
      </c>
      <c r="C389" s="113" t="s">
        <v>189</v>
      </c>
      <c r="D389" s="111"/>
      <c r="E389" s="105"/>
      <c r="F389" s="106"/>
      <c r="G389" s="106"/>
    </row>
    <row r="390" spans="1:7" s="107" customFormat="1" ht="15" hidden="1" outlineLevel="1">
      <c r="A390" s="96" t="str">
        <f aca="true" t="shared" si="98" ref="A390:A416">""&amp;$B$31&amp;"."&amp;B390&amp;""</f>
        <v>A.3.1.1.1.2.S.1.1</v>
      </c>
      <c r="B390" s="124" t="s">
        <v>217</v>
      </c>
      <c r="C390" s="113" t="s">
        <v>1243</v>
      </c>
      <c r="D390" s="111" t="s">
        <v>22</v>
      </c>
      <c r="E390" s="105">
        <v>2532</v>
      </c>
      <c r="F390" s="106"/>
      <c r="G390" s="106">
        <f aca="true" t="shared" si="99" ref="G390">E390*F390</f>
        <v>0</v>
      </c>
    </row>
    <row r="391" spans="1:7" s="107" customFormat="1" ht="153" hidden="1" outlineLevel="1">
      <c r="A391" s="96" t="str">
        <f t="shared" si="98"/>
        <v>A.3.1.1.1.2.S.2</v>
      </c>
      <c r="B391" s="124" t="s">
        <v>198</v>
      </c>
      <c r="C391" s="113" t="s">
        <v>436</v>
      </c>
      <c r="D391" s="111"/>
      <c r="E391" s="105"/>
      <c r="F391" s="106"/>
      <c r="G391" s="106"/>
    </row>
    <row r="392" spans="1:7" s="107" customFormat="1" ht="15" hidden="1" outlineLevel="1">
      <c r="A392" s="96" t="str">
        <f t="shared" si="98"/>
        <v>A.3.1.1.1.2.S.2.1</v>
      </c>
      <c r="B392" s="124" t="s">
        <v>219</v>
      </c>
      <c r="C392" s="113" t="s">
        <v>299</v>
      </c>
      <c r="D392" s="111"/>
      <c r="E392" s="105"/>
      <c r="F392" s="106"/>
      <c r="G392" s="106"/>
    </row>
    <row r="393" spans="1:7" s="107" customFormat="1" ht="15" hidden="1" outlineLevel="1">
      <c r="A393" s="96" t="str">
        <f t="shared" si="98"/>
        <v>A.3.1.1.1.2.S.2.1.1</v>
      </c>
      <c r="B393" s="124" t="s">
        <v>220</v>
      </c>
      <c r="C393" s="113" t="s">
        <v>186</v>
      </c>
      <c r="D393" s="111" t="s">
        <v>25</v>
      </c>
      <c r="E393" s="105">
        <v>1140</v>
      </c>
      <c r="F393" s="106"/>
      <c r="G393" s="106">
        <f aca="true" t="shared" si="100" ref="G393:G406">E393*F393</f>
        <v>0</v>
      </c>
    </row>
    <row r="394" spans="1:7" s="107" customFormat="1" ht="15" hidden="1" outlineLevel="1">
      <c r="A394" s="96" t="str">
        <f t="shared" si="98"/>
        <v>A.3.1.1.1.2.S.2.2</v>
      </c>
      <c r="B394" s="124" t="s">
        <v>278</v>
      </c>
      <c r="C394" s="113" t="s">
        <v>300</v>
      </c>
      <c r="D394" s="111" t="s">
        <v>25</v>
      </c>
      <c r="E394" s="105">
        <v>20</v>
      </c>
      <c r="F394" s="106"/>
      <c r="G394" s="106">
        <f t="shared" si="100"/>
        <v>0</v>
      </c>
    </row>
    <row r="395" spans="1:7" s="107" customFormat="1" ht="63.75" hidden="1" outlineLevel="1">
      <c r="A395" s="96" t="str">
        <f t="shared" si="98"/>
        <v>A.3.1.1.1.2.S.3</v>
      </c>
      <c r="B395" s="124" t="s">
        <v>199</v>
      </c>
      <c r="C395" s="125" t="s">
        <v>1992</v>
      </c>
      <c r="D395" s="111" t="s">
        <v>22</v>
      </c>
      <c r="E395" s="105">
        <v>150</v>
      </c>
      <c r="F395" s="106"/>
      <c r="G395" s="106">
        <f t="shared" si="100"/>
        <v>0</v>
      </c>
    </row>
    <row r="396" spans="1:7" s="107" customFormat="1" ht="178.5" hidden="1" outlineLevel="1">
      <c r="A396" s="96" t="str">
        <f t="shared" si="98"/>
        <v>A.3.1.1.1.2.S.4</v>
      </c>
      <c r="B396" s="124" t="s">
        <v>200</v>
      </c>
      <c r="C396" s="113" t="s">
        <v>438</v>
      </c>
      <c r="D396" s="126" t="s">
        <v>24</v>
      </c>
      <c r="E396" s="105">
        <v>1066</v>
      </c>
      <c r="F396" s="106"/>
      <c r="G396" s="106">
        <f t="shared" si="100"/>
        <v>0</v>
      </c>
    </row>
    <row r="397" spans="1:7" s="107" customFormat="1" ht="191.25" hidden="1" outlineLevel="1">
      <c r="A397" s="96" t="str">
        <f t="shared" si="98"/>
        <v>A.3.1.1.1.2.S.5</v>
      </c>
      <c r="B397" s="124" t="s">
        <v>204</v>
      </c>
      <c r="C397" s="113" t="s">
        <v>437</v>
      </c>
      <c r="D397" s="126" t="s">
        <v>24</v>
      </c>
      <c r="E397" s="105">
        <v>107</v>
      </c>
      <c r="F397" s="106"/>
      <c r="G397" s="106">
        <f t="shared" si="100"/>
        <v>0</v>
      </c>
    </row>
    <row r="398" spans="1:7" s="107" customFormat="1" ht="89.25" hidden="1" outlineLevel="1">
      <c r="A398" s="96" t="str">
        <f t="shared" si="98"/>
        <v>A.3.1.1.1.2.S.6</v>
      </c>
      <c r="B398" s="124" t="s">
        <v>205</v>
      </c>
      <c r="C398" s="113" t="s">
        <v>440</v>
      </c>
      <c r="D398" s="126" t="s">
        <v>24</v>
      </c>
      <c r="E398" s="105">
        <v>146</v>
      </c>
      <c r="F398" s="106"/>
      <c r="G398" s="106">
        <f t="shared" si="100"/>
        <v>0</v>
      </c>
    </row>
    <row r="399" spans="1:7" s="107" customFormat="1" ht="89.25" hidden="1" outlineLevel="1">
      <c r="A399" s="96" t="str">
        <f t="shared" si="98"/>
        <v>A.3.1.1.1.2.S.7</v>
      </c>
      <c r="B399" s="124" t="s">
        <v>206</v>
      </c>
      <c r="C399" s="127" t="s">
        <v>190</v>
      </c>
      <c r="D399" s="126"/>
      <c r="E399" s="105"/>
      <c r="F399" s="106"/>
      <c r="G399" s="106">
        <f t="shared" si="100"/>
        <v>0</v>
      </c>
    </row>
    <row r="400" spans="1:7" s="107" customFormat="1" ht="15" hidden="1" outlineLevel="1">
      <c r="A400" s="96" t="str">
        <f t="shared" si="98"/>
        <v>A.3.1.1.1.2.S.7.1</v>
      </c>
      <c r="B400" s="124" t="s">
        <v>375</v>
      </c>
      <c r="C400" s="113" t="s">
        <v>188</v>
      </c>
      <c r="D400" s="126" t="s">
        <v>24</v>
      </c>
      <c r="E400" s="105">
        <v>126</v>
      </c>
      <c r="F400" s="106"/>
      <c r="G400" s="106">
        <f t="shared" si="100"/>
        <v>0</v>
      </c>
    </row>
    <row r="401" spans="1:7" s="107" customFormat="1" ht="127.5" hidden="1" outlineLevel="1">
      <c r="A401" s="96" t="str">
        <f t="shared" si="98"/>
        <v>A.3.1.1.1.2.S.8</v>
      </c>
      <c r="B401" s="124" t="s">
        <v>207</v>
      </c>
      <c r="C401" s="346" t="s">
        <v>1994</v>
      </c>
      <c r="D401" s="126" t="s">
        <v>25</v>
      </c>
      <c r="E401" s="105">
        <v>1140</v>
      </c>
      <c r="F401" s="106"/>
      <c r="G401" s="106">
        <f t="shared" si="100"/>
        <v>0</v>
      </c>
    </row>
    <row r="402" spans="1:7" s="107" customFormat="1" ht="51" hidden="1" outlineLevel="1">
      <c r="A402" s="96" t="str">
        <f t="shared" si="98"/>
        <v>A.3.1.1.1.2.S.9</v>
      </c>
      <c r="B402" s="124" t="s">
        <v>208</v>
      </c>
      <c r="C402" s="110" t="s">
        <v>1624</v>
      </c>
      <c r="D402" s="126" t="s">
        <v>24</v>
      </c>
      <c r="E402" s="105">
        <v>63</v>
      </c>
      <c r="F402" s="106"/>
      <c r="G402" s="106">
        <f t="shared" si="100"/>
        <v>0</v>
      </c>
    </row>
    <row r="403" spans="1:7" s="107" customFormat="1" ht="51" hidden="1" outlineLevel="1">
      <c r="A403" s="96" t="str">
        <f t="shared" si="98"/>
        <v>A.3.1.1.1.2.S.10</v>
      </c>
      <c r="B403" s="124" t="s">
        <v>209</v>
      </c>
      <c r="C403" s="125" t="s">
        <v>1767</v>
      </c>
      <c r="D403" s="126" t="s">
        <v>24</v>
      </c>
      <c r="E403" s="105">
        <v>376</v>
      </c>
      <c r="F403" s="106"/>
      <c r="G403" s="106">
        <f t="shared" si="100"/>
        <v>0</v>
      </c>
    </row>
    <row r="404" spans="1:7" s="107" customFormat="1" ht="63.75" hidden="1" outlineLevel="1">
      <c r="A404" s="96" t="str">
        <f t="shared" si="98"/>
        <v>A.3.1.1.1.2.S.11</v>
      </c>
      <c r="B404" s="124" t="s">
        <v>210</v>
      </c>
      <c r="C404" s="110" t="s">
        <v>1625</v>
      </c>
      <c r="D404" s="126" t="s">
        <v>24</v>
      </c>
      <c r="E404" s="105">
        <v>0</v>
      </c>
      <c r="F404" s="106"/>
      <c r="G404" s="106">
        <f t="shared" si="100"/>
        <v>0</v>
      </c>
    </row>
    <row r="405" spans="1:7" s="107" customFormat="1" ht="63.75" hidden="1" outlineLevel="1">
      <c r="A405" s="96" t="str">
        <f t="shared" si="98"/>
        <v>A.3.1.1.1.2.S.12</v>
      </c>
      <c r="B405" s="124" t="s">
        <v>211</v>
      </c>
      <c r="C405" s="110" t="s">
        <v>1628</v>
      </c>
      <c r="D405" s="126" t="s">
        <v>24</v>
      </c>
      <c r="E405" s="105">
        <v>11</v>
      </c>
      <c r="F405" s="106"/>
      <c r="G405" s="106">
        <f t="shared" si="100"/>
        <v>0</v>
      </c>
    </row>
    <row r="406" spans="1:7" s="107" customFormat="1" ht="63.75" hidden="1" outlineLevel="1">
      <c r="A406" s="96" t="str">
        <f t="shared" si="98"/>
        <v>A.3.1.1.1.2.S.13</v>
      </c>
      <c r="B406" s="124" t="s">
        <v>212</v>
      </c>
      <c r="C406" s="127" t="s">
        <v>2017</v>
      </c>
      <c r="D406" s="126" t="s">
        <v>24</v>
      </c>
      <c r="E406" s="105">
        <v>376</v>
      </c>
      <c r="F406" s="106"/>
      <c r="G406" s="106">
        <f t="shared" si="100"/>
        <v>0</v>
      </c>
    </row>
    <row r="407" spans="1:7" s="107" customFormat="1" ht="89.25" hidden="1" outlineLevel="1">
      <c r="A407" s="96" t="str">
        <f t="shared" si="98"/>
        <v>A.3.1.1.1.2.S.14</v>
      </c>
      <c r="B407" s="124" t="s">
        <v>213</v>
      </c>
      <c r="C407" s="127" t="s">
        <v>2014</v>
      </c>
      <c r="D407" s="126"/>
      <c r="E407" s="128"/>
      <c r="F407" s="106"/>
      <c r="G407" s="106"/>
    </row>
    <row r="408" spans="1:7" s="107" customFormat="1" ht="15" hidden="1" outlineLevel="1">
      <c r="A408" s="96" t="str">
        <f t="shared" si="98"/>
        <v>A.3.1.1.1.2.S.14.1</v>
      </c>
      <c r="B408" s="124" t="s">
        <v>420</v>
      </c>
      <c r="C408" s="110" t="s">
        <v>167</v>
      </c>
      <c r="D408" s="126" t="s">
        <v>24</v>
      </c>
      <c r="E408" s="105">
        <v>35</v>
      </c>
      <c r="F408" s="106"/>
      <c r="G408" s="106">
        <f aca="true" t="shared" si="101" ref="G408:G409">E408*F408</f>
        <v>0</v>
      </c>
    </row>
    <row r="409" spans="1:7" s="107" customFormat="1" ht="15" hidden="1" outlineLevel="1">
      <c r="A409" s="96" t="str">
        <f t="shared" si="98"/>
        <v>A.3.1.1.1.2.S.14.2</v>
      </c>
      <c r="B409" s="124" t="s">
        <v>421</v>
      </c>
      <c r="C409" s="110" t="s">
        <v>168</v>
      </c>
      <c r="D409" s="126" t="s">
        <v>24</v>
      </c>
      <c r="E409" s="105">
        <v>45</v>
      </c>
      <c r="F409" s="106"/>
      <c r="G409" s="106">
        <f t="shared" si="101"/>
        <v>0</v>
      </c>
    </row>
    <row r="410" spans="1:7" s="107" customFormat="1" ht="114.75" hidden="1" outlineLevel="1">
      <c r="A410" s="96" t="str">
        <f t="shared" si="98"/>
        <v>A.3.1.1.1.2.S.15</v>
      </c>
      <c r="B410" s="124" t="s">
        <v>214</v>
      </c>
      <c r="C410" s="110" t="s">
        <v>2015</v>
      </c>
      <c r="D410" s="126"/>
      <c r="E410" s="128"/>
      <c r="F410" s="106"/>
      <c r="G410" s="106"/>
    </row>
    <row r="411" spans="1:7" s="107" customFormat="1" ht="15" hidden="1" outlineLevel="1">
      <c r="A411" s="96" t="str">
        <f t="shared" si="98"/>
        <v>A.3.1.1.1.2.S.15.1</v>
      </c>
      <c r="B411" s="124" t="s">
        <v>451</v>
      </c>
      <c r="C411" s="110" t="s">
        <v>162</v>
      </c>
      <c r="D411" s="126" t="s">
        <v>24</v>
      </c>
      <c r="E411" s="105">
        <v>340</v>
      </c>
      <c r="F411" s="106"/>
      <c r="G411" s="106">
        <f aca="true" t="shared" si="102" ref="G411:G416">E411*F411</f>
        <v>0</v>
      </c>
    </row>
    <row r="412" spans="1:7" s="107" customFormat="1" ht="76.5" hidden="1" outlineLevel="1">
      <c r="A412" s="96" t="str">
        <f t="shared" si="98"/>
        <v>A.3.1.1.1.2.S.16</v>
      </c>
      <c r="B412" s="124" t="s">
        <v>215</v>
      </c>
      <c r="C412" s="110" t="s">
        <v>1995</v>
      </c>
      <c r="D412" s="126" t="s">
        <v>24</v>
      </c>
      <c r="E412" s="105">
        <v>8</v>
      </c>
      <c r="F412" s="106"/>
      <c r="G412" s="106">
        <f t="shared" si="102"/>
        <v>0</v>
      </c>
    </row>
    <row r="413" spans="1:7" s="107" customFormat="1" ht="51" hidden="1" outlineLevel="1">
      <c r="A413" s="96" t="str">
        <f t="shared" si="98"/>
        <v>A.3.1.1.1.2.S.17</v>
      </c>
      <c r="B413" s="124" t="s">
        <v>216</v>
      </c>
      <c r="C413" s="127" t="s">
        <v>203</v>
      </c>
      <c r="D413" s="126" t="s">
        <v>25</v>
      </c>
      <c r="E413" s="105">
        <v>50</v>
      </c>
      <c r="F413" s="106"/>
      <c r="G413" s="106">
        <f t="shared" si="102"/>
        <v>0</v>
      </c>
    </row>
    <row r="414" spans="1:7" s="107" customFormat="1" ht="63.75" hidden="1" outlineLevel="1">
      <c r="A414" s="96" t="str">
        <f t="shared" si="98"/>
        <v>A.3.1.1.1.2.S.18</v>
      </c>
      <c r="B414" s="124" t="s">
        <v>276</v>
      </c>
      <c r="C414" s="127" t="s">
        <v>171</v>
      </c>
      <c r="D414" s="126" t="s">
        <v>25</v>
      </c>
      <c r="E414" s="105">
        <v>50</v>
      </c>
      <c r="F414" s="106"/>
      <c r="G414" s="106">
        <f t="shared" si="102"/>
        <v>0</v>
      </c>
    </row>
    <row r="415" spans="1:7" s="107" customFormat="1" ht="153" hidden="1" outlineLevel="1">
      <c r="A415" s="96" t="str">
        <f t="shared" si="98"/>
        <v>A.3.1.1.1.2.S.19</v>
      </c>
      <c r="B415" s="124" t="s">
        <v>347</v>
      </c>
      <c r="C415" s="127" t="s">
        <v>202</v>
      </c>
      <c r="D415" s="126" t="s">
        <v>24</v>
      </c>
      <c r="E415" s="105">
        <v>1319</v>
      </c>
      <c r="F415" s="129"/>
      <c r="G415" s="106">
        <f t="shared" si="102"/>
        <v>0</v>
      </c>
    </row>
    <row r="416" spans="1:7" s="107" customFormat="1" ht="63.75" hidden="1" outlineLevel="1">
      <c r="A416" s="96" t="str">
        <f t="shared" si="98"/>
        <v>A.3.1.1.1.2.S.20</v>
      </c>
      <c r="B416" s="124" t="s">
        <v>348</v>
      </c>
      <c r="C416" s="127" t="s">
        <v>622</v>
      </c>
      <c r="D416" s="126" t="s">
        <v>22</v>
      </c>
      <c r="E416" s="105">
        <v>20</v>
      </c>
      <c r="F416" s="106"/>
      <c r="G416" s="106">
        <f t="shared" si="102"/>
        <v>0</v>
      </c>
    </row>
    <row r="417" spans="1:7" s="95" customFormat="1" ht="15" collapsed="1">
      <c r="A417" s="88" t="str">
        <f aca="true" t="shared" si="103" ref="A417">B417</f>
        <v>A.3.1.2.3.3</v>
      </c>
      <c r="B417" s="89" t="s">
        <v>955</v>
      </c>
      <c r="C417" s="90" t="s">
        <v>19</v>
      </c>
      <c r="D417" s="91"/>
      <c r="E417" s="92"/>
      <c r="F417" s="93"/>
      <c r="G417" s="94"/>
    </row>
    <row r="418" spans="1:7" s="107" customFormat="1" ht="178.5" hidden="1" outlineLevel="1">
      <c r="A418" s="96" t="str">
        <f>""&amp;$B$417&amp;"."&amp;B418&amp;""</f>
        <v>A.3.1.2.3.3.S.1</v>
      </c>
      <c r="B418" s="124" t="s">
        <v>197</v>
      </c>
      <c r="C418" s="118" t="s">
        <v>1737</v>
      </c>
      <c r="D418" s="117"/>
      <c r="E418" s="130"/>
      <c r="F418" s="106"/>
      <c r="G418" s="106"/>
    </row>
    <row r="419" spans="1:7" s="107" customFormat="1" ht="15" hidden="1" outlineLevel="1">
      <c r="A419" s="96" t="str">
        <f aca="true" t="shared" si="104" ref="A419:A449">""&amp;$B$417&amp;"."&amp;B419&amp;""</f>
        <v>A.3.1.2.3.3.S.1.1</v>
      </c>
      <c r="B419" s="124" t="s">
        <v>217</v>
      </c>
      <c r="C419" s="118" t="s">
        <v>460</v>
      </c>
      <c r="D419" s="117"/>
      <c r="E419" s="130"/>
      <c r="F419" s="106"/>
      <c r="G419" s="106"/>
    </row>
    <row r="420" spans="1:7" s="107" customFormat="1" ht="25.5" hidden="1" outlineLevel="1">
      <c r="A420" s="96" t="str">
        <f t="shared" si="104"/>
        <v>A.3.1.2.3.3.S.1.1.1</v>
      </c>
      <c r="B420" s="124" t="s">
        <v>228</v>
      </c>
      <c r="C420" s="110" t="s">
        <v>430</v>
      </c>
      <c r="D420" s="117" t="s">
        <v>90</v>
      </c>
      <c r="E420" s="105">
        <v>22</v>
      </c>
      <c r="F420" s="106"/>
      <c r="G420" s="106">
        <f aca="true" t="shared" si="105" ref="G420:G421">E420*F420</f>
        <v>0</v>
      </c>
    </row>
    <row r="421" spans="1:7" s="107" customFormat="1" ht="38.25" hidden="1" outlineLevel="1">
      <c r="A421" s="96" t="str">
        <f t="shared" si="104"/>
        <v>A.3.1.2.3.3.S.1.1.2</v>
      </c>
      <c r="B421" s="124" t="s">
        <v>229</v>
      </c>
      <c r="C421" s="110" t="s">
        <v>434</v>
      </c>
      <c r="D421" s="117" t="s">
        <v>90</v>
      </c>
      <c r="E421" s="105">
        <v>1</v>
      </c>
      <c r="F421" s="106"/>
      <c r="G421" s="106">
        <f t="shared" si="105"/>
        <v>0</v>
      </c>
    </row>
    <row r="422" spans="1:7" s="107" customFormat="1" ht="153" hidden="1" outlineLevel="1">
      <c r="A422" s="96" t="str">
        <f t="shared" si="104"/>
        <v>A.3.1.2.3.3.S.2</v>
      </c>
      <c r="B422" s="124" t="s">
        <v>198</v>
      </c>
      <c r="C422" s="118" t="s">
        <v>464</v>
      </c>
      <c r="D422" s="117"/>
      <c r="E422" s="105"/>
      <c r="F422" s="106"/>
      <c r="G422" s="106"/>
    </row>
    <row r="423" spans="1:7" s="107" customFormat="1" ht="15" hidden="1" outlineLevel="1">
      <c r="A423" s="96" t="str">
        <f t="shared" si="104"/>
        <v>A.3.1.2.3.3.S.2.1</v>
      </c>
      <c r="B423" s="124" t="s">
        <v>219</v>
      </c>
      <c r="C423" s="118" t="s">
        <v>435</v>
      </c>
      <c r="D423" s="117"/>
      <c r="E423" s="105"/>
      <c r="F423" s="106"/>
      <c r="G423" s="106"/>
    </row>
    <row r="424" spans="1:7" s="107" customFormat="1" ht="15" hidden="1" outlineLevel="1">
      <c r="A424" s="96" t="str">
        <f t="shared" si="104"/>
        <v>A.3.1.2.3.3.S.2.1.1</v>
      </c>
      <c r="B424" s="124" t="s">
        <v>220</v>
      </c>
      <c r="C424" s="133" t="s">
        <v>623</v>
      </c>
      <c r="D424" s="117" t="s">
        <v>90</v>
      </c>
      <c r="E424" s="105">
        <v>1</v>
      </c>
      <c r="F424" s="106"/>
      <c r="G424" s="106">
        <f aca="true" t="shared" si="106" ref="G424:G425">E424*F424</f>
        <v>0</v>
      </c>
    </row>
    <row r="425" spans="1:7" s="107" customFormat="1" ht="15" hidden="1" outlineLevel="1">
      <c r="A425" s="96" t="str">
        <f t="shared" si="104"/>
        <v>A.3.1.2.3.3.S.2.1.2</v>
      </c>
      <c r="B425" s="124" t="s">
        <v>221</v>
      </c>
      <c r="C425" s="133" t="s">
        <v>624</v>
      </c>
      <c r="D425" s="117" t="s">
        <v>90</v>
      </c>
      <c r="E425" s="105">
        <v>1</v>
      </c>
      <c r="F425" s="106"/>
      <c r="G425" s="106">
        <f t="shared" si="106"/>
        <v>0</v>
      </c>
    </row>
    <row r="426" spans="1:7" s="107" customFormat="1" ht="76.5" hidden="1" outlineLevel="1">
      <c r="A426" s="96" t="str">
        <f t="shared" si="104"/>
        <v>A.3.1.2.3.3.S.3</v>
      </c>
      <c r="B426" s="124" t="s">
        <v>199</v>
      </c>
      <c r="C426" s="110" t="s">
        <v>1950</v>
      </c>
      <c r="D426" s="111"/>
      <c r="E426" s="105"/>
      <c r="F426" s="106"/>
      <c r="G426" s="106"/>
    </row>
    <row r="427" spans="1:7" s="107" customFormat="1" ht="15" hidden="1" outlineLevel="1">
      <c r="A427" s="96" t="str">
        <f t="shared" si="104"/>
        <v>A.3.1.2.3.3.S.3.1</v>
      </c>
      <c r="B427" s="124" t="s">
        <v>261</v>
      </c>
      <c r="C427" s="110" t="s">
        <v>305</v>
      </c>
      <c r="D427" s="117" t="s">
        <v>90</v>
      </c>
      <c r="E427" s="105">
        <v>22</v>
      </c>
      <c r="F427" s="106"/>
      <c r="G427" s="106">
        <f aca="true" t="shared" si="107" ref="G427">E427*F427</f>
        <v>0</v>
      </c>
    </row>
    <row r="428" spans="1:7" s="107" customFormat="1" ht="38.25" hidden="1" outlineLevel="1">
      <c r="A428" s="96" t="str">
        <f t="shared" si="104"/>
        <v>A.3.1.2.3.3.S.4</v>
      </c>
      <c r="B428" s="124" t="s">
        <v>200</v>
      </c>
      <c r="C428" s="118" t="s">
        <v>1597</v>
      </c>
      <c r="D428" s="131" t="s">
        <v>24</v>
      </c>
      <c r="E428" s="105">
        <v>6</v>
      </c>
      <c r="F428" s="106"/>
      <c r="G428" s="106">
        <f>E428*F428</f>
        <v>0</v>
      </c>
    </row>
    <row r="429" spans="1:7" s="107" customFormat="1" ht="89.25" hidden="1" outlineLevel="1">
      <c r="A429" s="96" t="str">
        <f t="shared" si="104"/>
        <v>A.3.1.2.3.3.S.5</v>
      </c>
      <c r="B429" s="124" t="s">
        <v>204</v>
      </c>
      <c r="C429" s="125" t="s">
        <v>2009</v>
      </c>
      <c r="D429" s="131" t="s">
        <v>24</v>
      </c>
      <c r="E429" s="105">
        <v>5</v>
      </c>
      <c r="F429" s="106"/>
      <c r="G429" s="106">
        <f aca="true" t="shared" si="108" ref="G429:G432">E429*F429</f>
        <v>0</v>
      </c>
    </row>
    <row r="430" spans="1:7" s="107" customFormat="1" ht="76.5" hidden="1" outlineLevel="1">
      <c r="A430" s="96" t="str">
        <f t="shared" si="104"/>
        <v>A.3.1.2.3.3.S.6</v>
      </c>
      <c r="B430" s="124" t="s">
        <v>205</v>
      </c>
      <c r="C430" s="118" t="s">
        <v>160</v>
      </c>
      <c r="D430" s="117" t="s">
        <v>91</v>
      </c>
      <c r="E430" s="105">
        <v>1</v>
      </c>
      <c r="F430" s="106"/>
      <c r="G430" s="106">
        <f t="shared" si="108"/>
        <v>0</v>
      </c>
    </row>
    <row r="431" spans="1:7" s="107" customFormat="1" ht="153" hidden="1" outlineLevel="1">
      <c r="A431" s="96" t="str">
        <f t="shared" si="104"/>
        <v>A.3.1.2.3.3.S.7</v>
      </c>
      <c r="B431" s="124" t="s">
        <v>206</v>
      </c>
      <c r="C431" s="125" t="s">
        <v>2006</v>
      </c>
      <c r="D431" s="132" t="s">
        <v>25</v>
      </c>
      <c r="E431" s="105">
        <v>20</v>
      </c>
      <c r="F431" s="106"/>
      <c r="G431" s="106">
        <f t="shared" si="108"/>
        <v>0</v>
      </c>
    </row>
    <row r="432" spans="1:7" s="107" customFormat="1" ht="89.25" hidden="1" outlineLevel="1">
      <c r="A432" s="96" t="str">
        <f t="shared" si="104"/>
        <v>A.3.1.2.3.3.S.8</v>
      </c>
      <c r="B432" s="124" t="s">
        <v>207</v>
      </c>
      <c r="C432" s="125" t="s">
        <v>1601</v>
      </c>
      <c r="D432" s="132" t="s">
        <v>25</v>
      </c>
      <c r="E432" s="105">
        <v>20</v>
      </c>
      <c r="F432" s="106"/>
      <c r="G432" s="106">
        <f t="shared" si="108"/>
        <v>0</v>
      </c>
    </row>
    <row r="433" spans="1:7" s="107" customFormat="1" ht="89.25" hidden="1" outlineLevel="1">
      <c r="A433" s="96" t="str">
        <f t="shared" si="104"/>
        <v>A.3.1.2.3.3.S.9</v>
      </c>
      <c r="B433" s="124" t="s">
        <v>208</v>
      </c>
      <c r="C433" s="125" t="s">
        <v>1997</v>
      </c>
      <c r="D433" s="111"/>
      <c r="E433" s="105"/>
      <c r="F433" s="106"/>
      <c r="G433" s="106"/>
    </row>
    <row r="434" spans="1:7" s="107" customFormat="1" ht="15" hidden="1" outlineLevel="1">
      <c r="A434" s="96" t="str">
        <f t="shared" si="104"/>
        <v>A.3.1.2.3.3.S.9.1</v>
      </c>
      <c r="B434" s="124" t="s">
        <v>326</v>
      </c>
      <c r="C434" s="133" t="s">
        <v>1999</v>
      </c>
      <c r="D434" s="111" t="s">
        <v>22</v>
      </c>
      <c r="E434" s="105">
        <v>492</v>
      </c>
      <c r="F434" s="106"/>
      <c r="G434" s="106">
        <f aca="true" t="shared" si="109" ref="G434:G438">E434*F434</f>
        <v>0</v>
      </c>
    </row>
    <row r="435" spans="1:7" s="107" customFormat="1" ht="89.25" hidden="1" outlineLevel="1">
      <c r="A435" s="96" t="str">
        <f t="shared" si="104"/>
        <v>A.3.1.2.3.3.S.10</v>
      </c>
      <c r="B435" s="124" t="s">
        <v>209</v>
      </c>
      <c r="C435" s="125" t="s">
        <v>1602</v>
      </c>
      <c r="D435" s="111"/>
      <c r="E435" s="105"/>
      <c r="F435" s="106"/>
      <c r="G435" s="106"/>
    </row>
    <row r="436" spans="1:7" s="425" customFormat="1" ht="15" hidden="1" outlineLevel="1">
      <c r="A436" s="454" t="str">
        <f t="shared" si="104"/>
        <v>A.3.1.2.3.3.S.10.1</v>
      </c>
      <c r="B436" s="353" t="s">
        <v>329</v>
      </c>
      <c r="C436" s="347" t="s">
        <v>2002</v>
      </c>
      <c r="D436" s="465" t="s">
        <v>22</v>
      </c>
      <c r="E436" s="343">
        <v>75</v>
      </c>
      <c r="F436" s="344"/>
      <c r="G436" s="344">
        <f t="shared" si="109"/>
        <v>0</v>
      </c>
    </row>
    <row r="437" spans="1:7" s="425" customFormat="1" ht="15" hidden="1" outlineLevel="1">
      <c r="A437" s="454" t="str">
        <f t="shared" si="104"/>
        <v>A.3.1.2.3.3.S.10.2</v>
      </c>
      <c r="B437" s="353" t="s">
        <v>330</v>
      </c>
      <c r="C437" s="347" t="s">
        <v>2003</v>
      </c>
      <c r="D437" s="465" t="s">
        <v>22</v>
      </c>
      <c r="E437" s="343">
        <v>75</v>
      </c>
      <c r="F437" s="344"/>
      <c r="G437" s="344">
        <f t="shared" si="109"/>
        <v>0</v>
      </c>
    </row>
    <row r="438" spans="1:7" s="425" customFormat="1" ht="15" hidden="1" outlineLevel="1">
      <c r="A438" s="454" t="str">
        <f t="shared" si="104"/>
        <v>A.3.1.2.3.3.S.10.3</v>
      </c>
      <c r="B438" s="353" t="s">
        <v>2005</v>
      </c>
      <c r="C438" s="347" t="s">
        <v>2004</v>
      </c>
      <c r="D438" s="465" t="s">
        <v>22</v>
      </c>
      <c r="E438" s="343">
        <v>75</v>
      </c>
      <c r="F438" s="344"/>
      <c r="G438" s="344">
        <f t="shared" si="109"/>
        <v>0</v>
      </c>
    </row>
    <row r="439" spans="1:7" s="107" customFormat="1" ht="76.5" hidden="1" outlineLevel="1">
      <c r="A439" s="96" t="str">
        <f t="shared" si="104"/>
        <v>A.3.1.2.3.3.S.11</v>
      </c>
      <c r="B439" s="124" t="s">
        <v>210</v>
      </c>
      <c r="C439" s="103" t="s">
        <v>514</v>
      </c>
      <c r="D439" s="104" t="s">
        <v>25</v>
      </c>
      <c r="E439" s="105">
        <v>65</v>
      </c>
      <c r="F439" s="106"/>
      <c r="G439" s="106">
        <f>E439*F439</f>
        <v>0</v>
      </c>
    </row>
    <row r="440" spans="1:7" s="107" customFormat="1" ht="89.25" hidden="1" outlineLevel="1">
      <c r="A440" s="96" t="str">
        <f t="shared" si="104"/>
        <v>A.3.1.2.3.3.S.12</v>
      </c>
      <c r="B440" s="124" t="s">
        <v>211</v>
      </c>
      <c r="C440" s="118" t="s">
        <v>191</v>
      </c>
      <c r="D440" s="134"/>
      <c r="E440" s="105"/>
      <c r="F440" s="106"/>
      <c r="G440" s="106"/>
    </row>
    <row r="441" spans="1:7" s="107" customFormat="1" ht="15" hidden="1" outlineLevel="1">
      <c r="A441" s="96" t="str">
        <f t="shared" si="104"/>
        <v>A.3.1.2.3.3.S.12.1</v>
      </c>
      <c r="B441" s="124" t="s">
        <v>317</v>
      </c>
      <c r="C441" s="118" t="s">
        <v>192</v>
      </c>
      <c r="D441" s="134" t="s">
        <v>90</v>
      </c>
      <c r="E441" s="105">
        <v>1</v>
      </c>
      <c r="F441" s="106"/>
      <c r="G441" s="106">
        <f>E441*F441</f>
        <v>0</v>
      </c>
    </row>
    <row r="442" spans="1:7" s="107" customFormat="1" ht="15" hidden="1" outlineLevel="1">
      <c r="A442" s="96" t="str">
        <f t="shared" si="104"/>
        <v>A.3.1.2.3.3.S.12.2</v>
      </c>
      <c r="B442" s="124" t="s">
        <v>318</v>
      </c>
      <c r="C442" s="118" t="s">
        <v>193</v>
      </c>
      <c r="D442" s="134" t="s">
        <v>90</v>
      </c>
      <c r="E442" s="105">
        <v>2</v>
      </c>
      <c r="F442" s="106"/>
      <c r="G442" s="106">
        <f>E442*F442</f>
        <v>0</v>
      </c>
    </row>
    <row r="443" spans="1:7" s="107" customFormat="1" ht="63.75" hidden="1" outlineLevel="1">
      <c r="A443" s="96" t="str">
        <f t="shared" si="104"/>
        <v>A.3.1.2.3.3.S.13</v>
      </c>
      <c r="B443" s="124" t="s">
        <v>212</v>
      </c>
      <c r="C443" s="118" t="s">
        <v>2019</v>
      </c>
      <c r="D443" s="111" t="s">
        <v>22</v>
      </c>
      <c r="E443" s="105">
        <v>20</v>
      </c>
      <c r="F443" s="106"/>
      <c r="G443" s="106">
        <f aca="true" t="shared" si="110" ref="G443:G444">E443*F443</f>
        <v>0</v>
      </c>
    </row>
    <row r="444" spans="1:7" s="107" customFormat="1" ht="127.5" hidden="1" outlineLevel="1">
      <c r="A444" s="96" t="str">
        <f t="shared" si="104"/>
        <v>A.3.1.2.3.3.S.14</v>
      </c>
      <c r="B444" s="124" t="s">
        <v>213</v>
      </c>
      <c r="C444" s="118" t="s">
        <v>194</v>
      </c>
      <c r="D444" s="134" t="s">
        <v>22</v>
      </c>
      <c r="E444" s="105">
        <v>10</v>
      </c>
      <c r="F444" s="106"/>
      <c r="G444" s="106">
        <f t="shared" si="110"/>
        <v>0</v>
      </c>
    </row>
    <row r="445" spans="1:7" s="107" customFormat="1" ht="204" hidden="1" outlineLevel="1">
      <c r="A445" s="96" t="str">
        <f t="shared" si="104"/>
        <v>A.3.1.2.3.3.S.15</v>
      </c>
      <c r="B445" s="124" t="s">
        <v>214</v>
      </c>
      <c r="C445" s="118" t="s">
        <v>282</v>
      </c>
      <c r="D445" s="134"/>
      <c r="E445" s="105"/>
      <c r="F445" s="106"/>
      <c r="G445" s="106"/>
    </row>
    <row r="446" spans="1:7" s="107" customFormat="1" ht="15" hidden="1" outlineLevel="1">
      <c r="A446" s="96" t="str">
        <f t="shared" si="104"/>
        <v>A.3.1.2.3.3.S.15.1</v>
      </c>
      <c r="B446" s="124" t="s">
        <v>451</v>
      </c>
      <c r="C446" s="118" t="s">
        <v>157</v>
      </c>
      <c r="D446" s="121" t="s">
        <v>24</v>
      </c>
      <c r="E446" s="105">
        <v>30</v>
      </c>
      <c r="F446" s="106"/>
      <c r="G446" s="106">
        <f aca="true" t="shared" si="111" ref="G446:G449">E446*F446</f>
        <v>0</v>
      </c>
    </row>
    <row r="447" spans="1:7" s="107" customFormat="1" ht="25.5" hidden="1" outlineLevel="1">
      <c r="A447" s="96" t="str">
        <f t="shared" si="104"/>
        <v>A.3.1.2.3.3.S.15.2</v>
      </c>
      <c r="B447" s="124" t="s">
        <v>452</v>
      </c>
      <c r="C447" s="118" t="s">
        <v>158</v>
      </c>
      <c r="D447" s="121" t="s">
        <v>24</v>
      </c>
      <c r="E447" s="105">
        <v>38</v>
      </c>
      <c r="F447" s="106"/>
      <c r="G447" s="106">
        <f t="shared" si="111"/>
        <v>0</v>
      </c>
    </row>
    <row r="448" spans="1:7" s="107" customFormat="1" ht="25.5" hidden="1" outlineLevel="1">
      <c r="A448" s="96" t="str">
        <f t="shared" si="104"/>
        <v>A.3.1.2.3.3.S.15.3</v>
      </c>
      <c r="B448" s="124" t="s">
        <v>625</v>
      </c>
      <c r="C448" s="118" t="s">
        <v>195</v>
      </c>
      <c r="D448" s="121" t="s">
        <v>24</v>
      </c>
      <c r="E448" s="105">
        <v>19</v>
      </c>
      <c r="F448" s="106"/>
      <c r="G448" s="106">
        <f t="shared" si="111"/>
        <v>0</v>
      </c>
    </row>
    <row r="449" spans="1:7" s="107" customFormat="1" ht="76.5" hidden="1" outlineLevel="1">
      <c r="A449" s="96" t="str">
        <f t="shared" si="104"/>
        <v>A.3.1.2.3.3.S.16</v>
      </c>
      <c r="B449" s="124" t="s">
        <v>215</v>
      </c>
      <c r="C449" s="125" t="s">
        <v>1622</v>
      </c>
      <c r="D449" s="121" t="s">
        <v>24</v>
      </c>
      <c r="E449" s="105">
        <v>13</v>
      </c>
      <c r="F449" s="106"/>
      <c r="G449" s="106">
        <f t="shared" si="111"/>
        <v>0</v>
      </c>
    </row>
    <row r="450" spans="1:7" s="95" customFormat="1" ht="15" collapsed="1">
      <c r="A450" s="88" t="str">
        <f aca="true" t="shared" si="112" ref="A450">B450</f>
        <v>A.3.1.2.4.4</v>
      </c>
      <c r="B450" s="89" t="s">
        <v>956</v>
      </c>
      <c r="C450" s="90" t="s">
        <v>20</v>
      </c>
      <c r="D450" s="91"/>
      <c r="E450" s="122"/>
      <c r="F450" s="123"/>
      <c r="G450" s="94"/>
    </row>
    <row r="451" spans="1:7" s="107" customFormat="1" ht="153" hidden="1" outlineLevel="1">
      <c r="A451" s="96" t="str">
        <f>""&amp;$B$450&amp;"."&amp;B451&amp;""</f>
        <v>A.3.1.2.4.4.S.1</v>
      </c>
      <c r="B451" s="124" t="s">
        <v>197</v>
      </c>
      <c r="C451" s="110" t="s">
        <v>1769</v>
      </c>
      <c r="D451" s="126"/>
      <c r="E451" s="105"/>
      <c r="F451" s="106"/>
      <c r="G451" s="106"/>
    </row>
    <row r="452" spans="1:7" s="107" customFormat="1" ht="15" hidden="1" outlineLevel="1">
      <c r="A452" s="96" t="str">
        <f aca="true" t="shared" si="113" ref="A452:A454">""&amp;$B$450&amp;"."&amp;B452&amp;""</f>
        <v>A.3.1.2.4.4.S.1.1</v>
      </c>
      <c r="B452" s="124" t="s">
        <v>217</v>
      </c>
      <c r="C452" s="110" t="s">
        <v>410</v>
      </c>
      <c r="D452" s="126"/>
      <c r="E452" s="105"/>
      <c r="F452" s="106"/>
      <c r="G452" s="106"/>
    </row>
    <row r="453" spans="1:7" s="107" customFormat="1" ht="15" hidden="1" outlineLevel="1">
      <c r="A453" s="96" t="str">
        <f t="shared" si="113"/>
        <v>A.3.1.2.4.4.S.1.1.1</v>
      </c>
      <c r="B453" s="124" t="s">
        <v>228</v>
      </c>
      <c r="C453" s="135" t="s">
        <v>626</v>
      </c>
      <c r="D453" s="126" t="s">
        <v>25</v>
      </c>
      <c r="E453" s="105">
        <v>2278</v>
      </c>
      <c r="F453" s="106"/>
      <c r="G453" s="106">
        <f aca="true" t="shared" si="114" ref="G453:G454">E453*F453</f>
        <v>0</v>
      </c>
    </row>
    <row r="454" spans="1:7" s="107" customFormat="1" ht="15" hidden="1" outlineLevel="1">
      <c r="A454" s="96" t="str">
        <f t="shared" si="113"/>
        <v>A.3.1.2.4.4.S.1.1.2</v>
      </c>
      <c r="B454" s="124" t="s">
        <v>229</v>
      </c>
      <c r="C454" s="135" t="s">
        <v>353</v>
      </c>
      <c r="D454" s="126" t="s">
        <v>25</v>
      </c>
      <c r="E454" s="105">
        <v>2278</v>
      </c>
      <c r="F454" s="106"/>
      <c r="G454" s="106">
        <f t="shared" si="114"/>
        <v>0</v>
      </c>
    </row>
    <row r="455" spans="1:7" s="95" customFormat="1" ht="15" collapsed="1">
      <c r="A455" s="88" t="str">
        <f aca="true" t="shared" si="115" ref="A455">B455</f>
        <v>A.3.1.2.5.5</v>
      </c>
      <c r="B455" s="89" t="s">
        <v>957</v>
      </c>
      <c r="C455" s="90" t="s">
        <v>1680</v>
      </c>
      <c r="D455" s="91"/>
      <c r="E455" s="92"/>
      <c r="F455" s="93"/>
      <c r="G455" s="94"/>
    </row>
    <row r="456" spans="1:7" s="107" customFormat="1" ht="63.75" hidden="1" outlineLevel="1">
      <c r="A456" s="96" t="str">
        <f aca="true" t="shared" si="116" ref="A456:A488">""&amp;$B$455&amp;"."&amp;B456&amp;""</f>
        <v>A.3.1.2.5.5.S.1</v>
      </c>
      <c r="B456" s="136" t="s">
        <v>197</v>
      </c>
      <c r="C456" s="137" t="s">
        <v>450</v>
      </c>
      <c r="D456" s="111"/>
      <c r="E456" s="130"/>
      <c r="F456" s="106"/>
      <c r="G456" s="106"/>
    </row>
    <row r="457" spans="1:7" s="107" customFormat="1" ht="89.25" hidden="1" outlineLevel="1">
      <c r="A457" s="96" t="str">
        <f t="shared" si="116"/>
        <v>A.3.1.2.5.5.S.2</v>
      </c>
      <c r="B457" s="136" t="s">
        <v>198</v>
      </c>
      <c r="C457" s="110" t="s">
        <v>1827</v>
      </c>
      <c r="D457" s="121"/>
      <c r="E457" s="130"/>
      <c r="F457" s="106"/>
      <c r="G457" s="106"/>
    </row>
    <row r="458" spans="1:7" s="107" customFormat="1" ht="15" hidden="1" outlineLevel="1">
      <c r="A458" s="96" t="str">
        <f t="shared" si="116"/>
        <v>A.3.1.2.5.5.S.2.1</v>
      </c>
      <c r="B458" s="136" t="s">
        <v>219</v>
      </c>
      <c r="C458" s="138" t="s">
        <v>223</v>
      </c>
      <c r="D458" s="121" t="s">
        <v>22</v>
      </c>
      <c r="E458" s="105">
        <v>633</v>
      </c>
      <c r="F458" s="106"/>
      <c r="G458" s="106">
        <f aca="true" t="shared" si="117" ref="G458">E458*F458</f>
        <v>0</v>
      </c>
    </row>
    <row r="459" spans="1:7" s="107" customFormat="1" ht="127.5" hidden="1" outlineLevel="1">
      <c r="A459" s="96" t="str">
        <f t="shared" si="116"/>
        <v>A.3.1.2.5.5.S.3</v>
      </c>
      <c r="B459" s="136" t="s">
        <v>199</v>
      </c>
      <c r="C459" s="141" t="s">
        <v>1968</v>
      </c>
      <c r="D459" s="140"/>
      <c r="E459" s="105"/>
      <c r="F459" s="106"/>
      <c r="G459" s="106"/>
    </row>
    <row r="460" spans="1:7" s="107" customFormat="1" ht="15" hidden="1" outlineLevel="1">
      <c r="A460" s="96" t="str">
        <f t="shared" si="116"/>
        <v>A.3.1.2.5.5.S.3.1</v>
      </c>
      <c r="B460" s="136" t="s">
        <v>261</v>
      </c>
      <c r="C460" s="141" t="s">
        <v>627</v>
      </c>
      <c r="D460" s="140" t="s">
        <v>22</v>
      </c>
      <c r="E460" s="105">
        <v>32</v>
      </c>
      <c r="F460" s="106"/>
      <c r="G460" s="106">
        <f aca="true" t="shared" si="118" ref="G460">E460*F460</f>
        <v>0</v>
      </c>
    </row>
    <row r="461" spans="1:7" s="107" customFormat="1" ht="114.75" hidden="1" outlineLevel="1">
      <c r="A461" s="96" t="str">
        <f t="shared" si="116"/>
        <v>A.3.1.2.5.5.S.4</v>
      </c>
      <c r="B461" s="136" t="s">
        <v>200</v>
      </c>
      <c r="C461" s="141" t="s">
        <v>1652</v>
      </c>
      <c r="D461" s="140"/>
      <c r="E461" s="105"/>
      <c r="F461" s="106"/>
      <c r="G461" s="106"/>
    </row>
    <row r="462" spans="1:7" s="107" customFormat="1" ht="15" hidden="1" outlineLevel="1">
      <c r="A462" s="96" t="str">
        <f t="shared" si="116"/>
        <v>A.3.1.2.5.5.S.4.1</v>
      </c>
      <c r="B462" s="136" t="s">
        <v>231</v>
      </c>
      <c r="C462" s="142" t="s">
        <v>100</v>
      </c>
      <c r="D462" s="140"/>
      <c r="E462" s="105"/>
      <c r="F462" s="106"/>
      <c r="G462" s="106"/>
    </row>
    <row r="463" spans="1:7" s="107" customFormat="1" ht="15" hidden="1" outlineLevel="1">
      <c r="A463" s="96" t="str">
        <f t="shared" si="116"/>
        <v>A.3.1.2.5.5.S.4.1.1</v>
      </c>
      <c r="B463" s="136" t="s">
        <v>232</v>
      </c>
      <c r="C463" s="196" t="s">
        <v>628</v>
      </c>
      <c r="D463" s="140"/>
      <c r="E463" s="105"/>
      <c r="F463" s="106"/>
      <c r="G463" s="106"/>
    </row>
    <row r="464" spans="1:7" s="107" customFormat="1" ht="15" hidden="1" outlineLevel="1">
      <c r="A464" s="96" t="str">
        <f t="shared" si="116"/>
        <v>A.3.1.2.5.5.S.4.1.1.1</v>
      </c>
      <c r="B464" s="136" t="s">
        <v>338</v>
      </c>
      <c r="C464" s="141" t="s">
        <v>107</v>
      </c>
      <c r="D464" s="140" t="s">
        <v>90</v>
      </c>
      <c r="E464" s="105">
        <v>1</v>
      </c>
      <c r="F464" s="106"/>
      <c r="G464" s="106">
        <f aca="true" t="shared" si="119" ref="G464:G469">E464*F464</f>
        <v>0</v>
      </c>
    </row>
    <row r="465" spans="1:7" s="107" customFormat="1" ht="15" hidden="1" outlineLevel="1">
      <c r="A465" s="96" t="str">
        <f t="shared" si="116"/>
        <v>A.3.1.2.5.5.S.4.1.1.2</v>
      </c>
      <c r="B465" s="136" t="s">
        <v>339</v>
      </c>
      <c r="C465" s="141" t="s">
        <v>108</v>
      </c>
      <c r="D465" s="140" t="s">
        <v>90</v>
      </c>
      <c r="E465" s="105">
        <v>1</v>
      </c>
      <c r="F465" s="106"/>
      <c r="G465" s="106">
        <f t="shared" si="119"/>
        <v>0</v>
      </c>
    </row>
    <row r="466" spans="1:7" s="107" customFormat="1" ht="15" hidden="1" outlineLevel="1">
      <c r="A466" s="96" t="str">
        <f t="shared" si="116"/>
        <v>A.3.1.2.5.5.S.4.1.1.3</v>
      </c>
      <c r="B466" s="136" t="s">
        <v>340</v>
      </c>
      <c r="C466" s="141" t="s">
        <v>389</v>
      </c>
      <c r="D466" s="140" t="s">
        <v>90</v>
      </c>
      <c r="E466" s="105">
        <v>2</v>
      </c>
      <c r="F466" s="106"/>
      <c r="G466" s="106">
        <f t="shared" si="119"/>
        <v>0</v>
      </c>
    </row>
    <row r="467" spans="1:7" s="107" customFormat="1" ht="15" hidden="1" outlineLevel="1">
      <c r="A467" s="96" t="str">
        <f t="shared" si="116"/>
        <v>A.3.1.2.5.5.S.4.1.1.4</v>
      </c>
      <c r="B467" s="136" t="s">
        <v>341</v>
      </c>
      <c r="C467" s="141" t="s">
        <v>391</v>
      </c>
      <c r="D467" s="140" t="s">
        <v>90</v>
      </c>
      <c r="E467" s="105">
        <v>2</v>
      </c>
      <c r="F467" s="106"/>
      <c r="G467" s="106">
        <f t="shared" si="119"/>
        <v>0</v>
      </c>
    </row>
    <row r="468" spans="1:7" s="107" customFormat="1" ht="15" hidden="1" outlineLevel="1">
      <c r="A468" s="96" t="str">
        <f t="shared" si="116"/>
        <v>A.3.1.2.5.5.S.4.1.1.5</v>
      </c>
      <c r="B468" s="136" t="s">
        <v>342</v>
      </c>
      <c r="C468" s="141" t="s">
        <v>392</v>
      </c>
      <c r="D468" s="140" t="s">
        <v>90</v>
      </c>
      <c r="E468" s="105">
        <v>2</v>
      </c>
      <c r="F468" s="106"/>
      <c r="G468" s="106">
        <f t="shared" si="119"/>
        <v>0</v>
      </c>
    </row>
    <row r="469" spans="1:7" s="107" customFormat="1" ht="15" hidden="1" outlineLevel="1">
      <c r="A469" s="96" t="str">
        <f t="shared" si="116"/>
        <v>A.3.1.2.5.5.S.4.1.1.6</v>
      </c>
      <c r="B469" s="136" t="s">
        <v>343</v>
      </c>
      <c r="C469" s="141" t="s">
        <v>393</v>
      </c>
      <c r="D469" s="140" t="s">
        <v>90</v>
      </c>
      <c r="E469" s="105">
        <v>1</v>
      </c>
      <c r="F469" s="106"/>
      <c r="G469" s="106">
        <f t="shared" si="119"/>
        <v>0</v>
      </c>
    </row>
    <row r="470" spans="1:7" s="107" customFormat="1" ht="89.25" hidden="1" outlineLevel="1">
      <c r="A470" s="96" t="str">
        <f t="shared" si="116"/>
        <v>A.3.1.2.5.5.S.5</v>
      </c>
      <c r="B470" s="136" t="s">
        <v>204</v>
      </c>
      <c r="C470" s="141" t="s">
        <v>1673</v>
      </c>
      <c r="D470" s="140"/>
      <c r="E470" s="105"/>
      <c r="F470" s="106"/>
      <c r="G470" s="106"/>
    </row>
    <row r="471" spans="1:7" s="107" customFormat="1" ht="15" hidden="1" outlineLevel="1">
      <c r="A471" s="96" t="str">
        <f t="shared" si="116"/>
        <v>A.3.1.2.5.5.S.5.1</v>
      </c>
      <c r="B471" s="136" t="s">
        <v>331</v>
      </c>
      <c r="C471" s="195" t="s">
        <v>101</v>
      </c>
      <c r="D471" s="140"/>
      <c r="E471" s="105"/>
      <c r="F471" s="106"/>
      <c r="G471" s="106"/>
    </row>
    <row r="472" spans="1:7" s="107" customFormat="1" ht="15" hidden="1" outlineLevel="1">
      <c r="A472" s="96" t="str">
        <f t="shared" si="116"/>
        <v>A.3.1.2.5.5.S.5.1.1</v>
      </c>
      <c r="B472" s="136" t="s">
        <v>344</v>
      </c>
      <c r="C472" s="196" t="s">
        <v>116</v>
      </c>
      <c r="D472" s="140"/>
      <c r="E472" s="105"/>
      <c r="F472" s="106"/>
      <c r="G472" s="106"/>
    </row>
    <row r="473" spans="1:7" s="107" customFormat="1" ht="15" hidden="1" outlineLevel="1">
      <c r="A473" s="96" t="str">
        <f t="shared" si="116"/>
        <v>A.3.1.2.5.5.S.5.1.1.1</v>
      </c>
      <c r="B473" s="136" t="s">
        <v>629</v>
      </c>
      <c r="C473" s="141" t="s">
        <v>561</v>
      </c>
      <c r="D473" s="140" t="s">
        <v>90</v>
      </c>
      <c r="E473" s="105">
        <v>1</v>
      </c>
      <c r="F473" s="106"/>
      <c r="G473" s="106">
        <f aca="true" t="shared" si="120" ref="G473:G475">E473*F473</f>
        <v>0</v>
      </c>
    </row>
    <row r="474" spans="1:7" s="107" customFormat="1" ht="15" hidden="1" outlineLevel="1">
      <c r="A474" s="96" t="str">
        <f t="shared" si="116"/>
        <v>A.3.1.2.5.5.S.5.2.1</v>
      </c>
      <c r="B474" s="136" t="s">
        <v>346</v>
      </c>
      <c r="C474" s="196" t="s">
        <v>525</v>
      </c>
      <c r="D474" s="140"/>
      <c r="E474" s="105"/>
      <c r="F474" s="106"/>
      <c r="G474" s="106">
        <f t="shared" si="120"/>
        <v>0</v>
      </c>
    </row>
    <row r="475" spans="1:7" s="107" customFormat="1" ht="15" hidden="1" outlineLevel="1">
      <c r="A475" s="96" t="str">
        <f t="shared" si="116"/>
        <v>A.3.1.2.5.5.S.5.2.1.1</v>
      </c>
      <c r="B475" s="136" t="s">
        <v>630</v>
      </c>
      <c r="C475" s="141" t="s">
        <v>548</v>
      </c>
      <c r="D475" s="140" t="s">
        <v>90</v>
      </c>
      <c r="E475" s="105">
        <v>1</v>
      </c>
      <c r="F475" s="106"/>
      <c r="G475" s="106">
        <f t="shared" si="120"/>
        <v>0</v>
      </c>
    </row>
    <row r="476" spans="1:7" s="107" customFormat="1" ht="63.75" hidden="1" outlineLevel="1">
      <c r="A476" s="96" t="str">
        <f t="shared" si="116"/>
        <v>A.3.1.2.5.5.S.6</v>
      </c>
      <c r="B476" s="136" t="s">
        <v>205</v>
      </c>
      <c r="C476" s="143" t="s">
        <v>1841</v>
      </c>
      <c r="D476" s="144"/>
      <c r="E476" s="105"/>
      <c r="F476" s="106"/>
      <c r="G476" s="106"/>
    </row>
    <row r="477" spans="1:7" s="107" customFormat="1" ht="15" hidden="1" outlineLevel="1">
      <c r="A477" s="96" t="str">
        <f t="shared" si="116"/>
        <v>A.3.1.2.5.5.S.6.1</v>
      </c>
      <c r="B477" s="136" t="s">
        <v>334</v>
      </c>
      <c r="C477" s="145" t="s">
        <v>320</v>
      </c>
      <c r="D477" s="111" t="s">
        <v>22</v>
      </c>
      <c r="E477" s="105">
        <v>10</v>
      </c>
      <c r="F477" s="106"/>
      <c r="G477" s="106">
        <f aca="true" t="shared" si="121" ref="G477:G481">E477*F477</f>
        <v>0</v>
      </c>
    </row>
    <row r="478" spans="1:7" s="107" customFormat="1" ht="15" hidden="1" outlineLevel="1">
      <c r="A478" s="96" t="str">
        <f t="shared" si="116"/>
        <v>A.3.1.2.5.5.S.6.2</v>
      </c>
      <c r="B478" s="136" t="s">
        <v>335</v>
      </c>
      <c r="C478" s="145" t="s">
        <v>321</v>
      </c>
      <c r="D478" s="111" t="s">
        <v>22</v>
      </c>
      <c r="E478" s="105">
        <v>50</v>
      </c>
      <c r="F478" s="106"/>
      <c r="G478" s="106">
        <f t="shared" si="121"/>
        <v>0</v>
      </c>
    </row>
    <row r="479" spans="1:7" s="107" customFormat="1" ht="51" hidden="1" outlineLevel="1">
      <c r="A479" s="96" t="str">
        <f t="shared" si="116"/>
        <v>A.3.1.2.5.5.S.7</v>
      </c>
      <c r="B479" s="136" t="s">
        <v>206</v>
      </c>
      <c r="C479" s="146" t="s">
        <v>1675</v>
      </c>
      <c r="D479" s="147" t="s">
        <v>90</v>
      </c>
      <c r="E479" s="105">
        <v>6</v>
      </c>
      <c r="F479" s="106"/>
      <c r="G479" s="106">
        <f t="shared" si="121"/>
        <v>0</v>
      </c>
    </row>
    <row r="480" spans="1:7" s="107" customFormat="1" ht="38.25" hidden="1" outlineLevel="1">
      <c r="A480" s="96" t="str">
        <f t="shared" si="116"/>
        <v>A.3.1.2.5.5.S.8</v>
      </c>
      <c r="B480" s="136" t="s">
        <v>207</v>
      </c>
      <c r="C480" s="146" t="s">
        <v>1676</v>
      </c>
      <c r="D480" s="147" t="s">
        <v>90</v>
      </c>
      <c r="E480" s="105">
        <v>6</v>
      </c>
      <c r="F480" s="106"/>
      <c r="G480" s="106">
        <f t="shared" si="121"/>
        <v>0</v>
      </c>
    </row>
    <row r="481" spans="1:7" s="107" customFormat="1" ht="38.25" hidden="1" outlineLevel="1">
      <c r="A481" s="96" t="str">
        <f t="shared" si="116"/>
        <v>A.3.1.2.5.5.S.9</v>
      </c>
      <c r="B481" s="136" t="s">
        <v>208</v>
      </c>
      <c r="C481" s="146" t="s">
        <v>1677</v>
      </c>
      <c r="D481" s="147" t="s">
        <v>90</v>
      </c>
      <c r="E481" s="105">
        <v>6</v>
      </c>
      <c r="F481" s="106"/>
      <c r="G481" s="106">
        <f t="shared" si="121"/>
        <v>0</v>
      </c>
    </row>
    <row r="482" spans="1:7" s="107" customFormat="1" ht="204" hidden="1" outlineLevel="1">
      <c r="A482" s="96" t="str">
        <f t="shared" si="116"/>
        <v>A.3.1.2.5.5.S.10</v>
      </c>
      <c r="B482" s="136" t="s">
        <v>209</v>
      </c>
      <c r="C482" s="113" t="s">
        <v>1955</v>
      </c>
      <c r="D482" s="126"/>
      <c r="E482" s="105"/>
      <c r="F482" s="106"/>
      <c r="G482" s="106"/>
    </row>
    <row r="483" spans="1:7" s="107" customFormat="1" ht="15" hidden="1" outlineLevel="1">
      <c r="A483" s="96" t="str">
        <f t="shared" si="116"/>
        <v>A.3.1.2.5.5.S.10.1</v>
      </c>
      <c r="B483" s="136" t="s">
        <v>329</v>
      </c>
      <c r="C483" s="113" t="s">
        <v>149</v>
      </c>
      <c r="D483" s="149" t="s">
        <v>90</v>
      </c>
      <c r="E483" s="105">
        <v>21</v>
      </c>
      <c r="F483" s="106"/>
      <c r="G483" s="106">
        <f aca="true" t="shared" si="122" ref="G483:G484">E483*F483</f>
        <v>0</v>
      </c>
    </row>
    <row r="484" spans="1:7" s="107" customFormat="1" ht="15" hidden="1" outlineLevel="1">
      <c r="A484" s="96" t="str">
        <f t="shared" si="116"/>
        <v>A.3.1.2.5.5.S.10.2</v>
      </c>
      <c r="B484" s="136" t="s">
        <v>330</v>
      </c>
      <c r="C484" s="113" t="s">
        <v>150</v>
      </c>
      <c r="D484" s="149" t="s">
        <v>90</v>
      </c>
      <c r="E484" s="105">
        <v>1</v>
      </c>
      <c r="F484" s="106"/>
      <c r="G484" s="106">
        <f t="shared" si="122"/>
        <v>0</v>
      </c>
    </row>
    <row r="485" spans="1:7" s="107" customFormat="1" ht="140.25" hidden="1" outlineLevel="1">
      <c r="A485" s="96" t="str">
        <f t="shared" si="116"/>
        <v>A.3.1.2.5.5.S.11</v>
      </c>
      <c r="B485" s="136" t="s">
        <v>210</v>
      </c>
      <c r="C485" s="113" t="s">
        <v>1954</v>
      </c>
      <c r="D485" s="126"/>
      <c r="E485" s="105"/>
      <c r="F485" s="106"/>
      <c r="G485" s="106"/>
    </row>
    <row r="486" spans="1:7" s="107" customFormat="1" ht="15" hidden="1" outlineLevel="1">
      <c r="A486" s="96" t="str">
        <f t="shared" si="116"/>
        <v>A.3.1.2.5.5.S.11.1</v>
      </c>
      <c r="B486" s="136" t="s">
        <v>315</v>
      </c>
      <c r="C486" s="150" t="s">
        <v>528</v>
      </c>
      <c r="D486" s="149" t="s">
        <v>90</v>
      </c>
      <c r="E486" s="105">
        <v>6</v>
      </c>
      <c r="F486" s="106"/>
      <c r="G486" s="106">
        <f aca="true" t="shared" si="123" ref="G486:G488">E486*F486</f>
        <v>0</v>
      </c>
    </row>
    <row r="487" spans="1:7" s="107" customFormat="1" ht="15" hidden="1" outlineLevel="1">
      <c r="A487" s="96" t="str">
        <f t="shared" si="116"/>
        <v>A.3.1.2.5.5.S.11.2</v>
      </c>
      <c r="B487" s="136" t="s">
        <v>316</v>
      </c>
      <c r="C487" s="113" t="s">
        <v>154</v>
      </c>
      <c r="D487" s="149" t="s">
        <v>90</v>
      </c>
      <c r="E487" s="105">
        <v>1</v>
      </c>
      <c r="F487" s="106"/>
      <c r="G487" s="106">
        <f t="shared" si="123"/>
        <v>0</v>
      </c>
    </row>
    <row r="488" spans="1:7" s="107" customFormat="1" ht="140.25" hidden="1" outlineLevel="1">
      <c r="A488" s="96" t="str">
        <f t="shared" si="116"/>
        <v>A.3.1.2.5.5.S.12</v>
      </c>
      <c r="B488" s="136" t="s">
        <v>211</v>
      </c>
      <c r="C488" s="151" t="s">
        <v>1842</v>
      </c>
      <c r="D488" s="111" t="s">
        <v>90</v>
      </c>
      <c r="E488" s="105">
        <v>2</v>
      </c>
      <c r="F488" s="106"/>
      <c r="G488" s="106">
        <f t="shared" si="123"/>
        <v>0</v>
      </c>
    </row>
    <row r="489" spans="1:7" s="95" customFormat="1" ht="15" collapsed="1">
      <c r="A489" s="88" t="str">
        <f aca="true" t="shared" si="124" ref="A489">B489</f>
        <v>A.3.1.2.6.6</v>
      </c>
      <c r="B489" s="89" t="s">
        <v>958</v>
      </c>
      <c r="C489" s="160" t="s">
        <v>111</v>
      </c>
      <c r="D489" s="161"/>
      <c r="E489" s="92"/>
      <c r="F489" s="93"/>
      <c r="G489" s="94"/>
    </row>
    <row r="490" spans="1:7" s="107" customFormat="1" ht="89.25" hidden="1" outlineLevel="1">
      <c r="A490" s="96" t="str">
        <f>""&amp;$B$489&amp;"."&amp;B490&amp;""</f>
        <v>A.3.1.2.6.6.S.1</v>
      </c>
      <c r="B490" s="136" t="s">
        <v>197</v>
      </c>
      <c r="C490" s="110" t="s">
        <v>319</v>
      </c>
      <c r="D490" s="111"/>
      <c r="E490" s="105"/>
      <c r="F490" s="106"/>
      <c r="G490" s="106"/>
    </row>
    <row r="491" spans="1:7" s="107" customFormat="1" ht="15" hidden="1" outlineLevel="1">
      <c r="A491" s="96" t="str">
        <f aca="true" t="shared" si="125" ref="A491:A497">""&amp;$B$489&amp;"."&amp;B491&amp;""</f>
        <v>A.3.1.2.6.6.S.1.1</v>
      </c>
      <c r="B491" s="136" t="s">
        <v>217</v>
      </c>
      <c r="C491" s="138" t="s">
        <v>223</v>
      </c>
      <c r="D491" s="121" t="s">
        <v>22</v>
      </c>
      <c r="E491" s="105">
        <v>633</v>
      </c>
      <c r="F491" s="106"/>
      <c r="G491" s="106">
        <f aca="true" t="shared" si="126" ref="G491">E491*F491</f>
        <v>0</v>
      </c>
    </row>
    <row r="492" spans="1:7" s="107" customFormat="1" ht="127.5" hidden="1" outlineLevel="1">
      <c r="A492" s="96" t="str">
        <f t="shared" si="125"/>
        <v>A.3.1.2.6.6.S.2</v>
      </c>
      <c r="B492" s="136" t="s">
        <v>198</v>
      </c>
      <c r="C492" s="141" t="s">
        <v>109</v>
      </c>
      <c r="D492" s="121"/>
      <c r="E492" s="105"/>
      <c r="F492" s="106"/>
      <c r="G492" s="106"/>
    </row>
    <row r="493" spans="1:7" s="107" customFormat="1" ht="15" hidden="1" outlineLevel="1">
      <c r="A493" s="96" t="str">
        <f t="shared" si="125"/>
        <v>A.3.1.2.6.6.S.2.1</v>
      </c>
      <c r="B493" s="136" t="s">
        <v>219</v>
      </c>
      <c r="C493" s="141" t="s">
        <v>627</v>
      </c>
      <c r="D493" s="140" t="s">
        <v>22</v>
      </c>
      <c r="E493" s="105">
        <v>32</v>
      </c>
      <c r="F493" s="106"/>
      <c r="G493" s="106">
        <f aca="true" t="shared" si="127" ref="G493">E493*F493</f>
        <v>0</v>
      </c>
    </row>
    <row r="494" spans="1:7" s="107" customFormat="1" ht="63.75" hidden="1" outlineLevel="1">
      <c r="A494" s="96" t="str">
        <f t="shared" si="125"/>
        <v>A.3.1.2.6.6.S.3</v>
      </c>
      <c r="B494" s="136" t="s">
        <v>199</v>
      </c>
      <c r="C494" s="229" t="s">
        <v>419</v>
      </c>
      <c r="D494" s="140"/>
      <c r="E494" s="105"/>
      <c r="F494" s="106"/>
      <c r="G494" s="106"/>
    </row>
    <row r="495" spans="1:7" s="107" customFormat="1" ht="15" hidden="1" outlineLevel="1">
      <c r="A495" s="96" t="str">
        <f t="shared" si="125"/>
        <v>A.3.1.2.6.6.S.3.1</v>
      </c>
      <c r="B495" s="136" t="s">
        <v>261</v>
      </c>
      <c r="C495" s="110" t="s">
        <v>379</v>
      </c>
      <c r="D495" s="111" t="s">
        <v>90</v>
      </c>
      <c r="E495" s="105">
        <v>3</v>
      </c>
      <c r="F495" s="106"/>
      <c r="G495" s="106">
        <f aca="true" t="shared" si="128" ref="G495">E495*F495</f>
        <v>0</v>
      </c>
    </row>
    <row r="496" spans="1:7" s="107" customFormat="1" ht="153" hidden="1" outlineLevel="1">
      <c r="A496" s="96" t="str">
        <f t="shared" si="125"/>
        <v>A.3.1.2.6.6.S.4</v>
      </c>
      <c r="B496" s="136" t="s">
        <v>200</v>
      </c>
      <c r="C496" s="141" t="s">
        <v>413</v>
      </c>
      <c r="D496" s="140"/>
      <c r="E496" s="105"/>
      <c r="F496" s="106"/>
      <c r="G496" s="106"/>
    </row>
    <row r="497" spans="1:7" s="107" customFormat="1" ht="15" hidden="1" outlineLevel="1">
      <c r="A497" s="96" t="str">
        <f t="shared" si="125"/>
        <v>A.3.1.2.6.6.S.4.1</v>
      </c>
      <c r="B497" s="136" t="s">
        <v>231</v>
      </c>
      <c r="C497" s="110" t="s">
        <v>379</v>
      </c>
      <c r="D497" s="111" t="s">
        <v>90</v>
      </c>
      <c r="E497" s="105">
        <v>12</v>
      </c>
      <c r="F497" s="106"/>
      <c r="G497" s="106">
        <f aca="true" t="shared" si="129" ref="G497:G498">E497*F497</f>
        <v>0</v>
      </c>
    </row>
    <row r="498" spans="1:7" s="107" customFormat="1" ht="38.25" hidden="1" outlineLevel="1">
      <c r="A498" s="96" t="str">
        <f>""&amp;$B$489&amp;"."&amp;B498&amp;""</f>
        <v>A.3.1.2.6.6.S.5</v>
      </c>
      <c r="B498" s="136" t="s">
        <v>204</v>
      </c>
      <c r="C498" s="141" t="s">
        <v>414</v>
      </c>
      <c r="D498" s="126" t="s">
        <v>90</v>
      </c>
      <c r="E498" s="105">
        <v>2</v>
      </c>
      <c r="F498" s="106"/>
      <c r="G498" s="106">
        <f t="shared" si="129"/>
        <v>0</v>
      </c>
    </row>
    <row r="499" spans="1:7" s="95" customFormat="1" ht="15" collapsed="1">
      <c r="A499" s="88" t="str">
        <f aca="true" t="shared" si="130" ref="A499">B499</f>
        <v>A.3.1.2.7.7</v>
      </c>
      <c r="B499" s="89" t="s">
        <v>959</v>
      </c>
      <c r="C499" s="164" t="s">
        <v>113</v>
      </c>
      <c r="D499" s="165"/>
      <c r="E499" s="92"/>
      <c r="F499" s="93"/>
      <c r="G499" s="94"/>
    </row>
    <row r="500" spans="1:7" s="107" customFormat="1" ht="127.5" hidden="1" outlineLevel="1">
      <c r="A500" s="96" t="str">
        <f>""&amp;$B$499&amp;"."&amp;B500&amp;""</f>
        <v>A.3.1.2.7.7.S.1</v>
      </c>
      <c r="B500" s="136" t="s">
        <v>197</v>
      </c>
      <c r="C500" s="110" t="s">
        <v>225</v>
      </c>
      <c r="D500" s="111"/>
      <c r="E500" s="130"/>
      <c r="F500" s="106"/>
      <c r="G500" s="106"/>
    </row>
    <row r="501" spans="1:7" s="107" customFormat="1" ht="15" hidden="1" outlineLevel="1">
      <c r="A501" s="96" t="str">
        <f aca="true" t="shared" si="131" ref="A501:A504">""&amp;$B$499&amp;"."&amp;B501&amp;""</f>
        <v>A.3.1.2.7.7.S.1.1</v>
      </c>
      <c r="B501" s="136" t="s">
        <v>217</v>
      </c>
      <c r="C501" s="138" t="s">
        <v>223</v>
      </c>
      <c r="D501" s="166" t="s">
        <v>22</v>
      </c>
      <c r="E501" s="167">
        <v>633</v>
      </c>
      <c r="F501" s="106"/>
      <c r="G501" s="106">
        <f aca="true" t="shared" si="132" ref="G501">E501*F501</f>
        <v>0</v>
      </c>
    </row>
    <row r="502" spans="1:7" s="107" customFormat="1" ht="153" hidden="1" outlineLevel="1">
      <c r="A502" s="96" t="str">
        <f t="shared" si="131"/>
        <v>A.3.1.2.7.7.S.2</v>
      </c>
      <c r="B502" s="136" t="s">
        <v>198</v>
      </c>
      <c r="C502" s="141" t="s">
        <v>226</v>
      </c>
      <c r="D502" s="140"/>
      <c r="E502" s="105"/>
      <c r="F502" s="106"/>
      <c r="G502" s="106"/>
    </row>
    <row r="503" spans="1:7" s="107" customFormat="1" ht="15" hidden="1" outlineLevel="1">
      <c r="A503" s="96" t="str">
        <f t="shared" si="131"/>
        <v>A.3.1.2.7.7.S.2.1</v>
      </c>
      <c r="B503" s="136" t="s">
        <v>219</v>
      </c>
      <c r="C503" s="138" t="s">
        <v>631</v>
      </c>
      <c r="D503" s="166" t="s">
        <v>22</v>
      </c>
      <c r="E503" s="167">
        <v>32</v>
      </c>
      <c r="F503" s="106"/>
      <c r="G503" s="106">
        <f aca="true" t="shared" si="133" ref="G503:G504">E503*F503</f>
        <v>0</v>
      </c>
    </row>
    <row r="504" spans="1:7" s="107" customFormat="1" ht="102" hidden="1" outlineLevel="1">
      <c r="A504" s="96" t="str">
        <f t="shared" si="131"/>
        <v>A.3.1.2.7.7.S.3</v>
      </c>
      <c r="B504" s="136" t="s">
        <v>199</v>
      </c>
      <c r="C504" s="110" t="s">
        <v>148</v>
      </c>
      <c r="D504" s="111" t="s">
        <v>22</v>
      </c>
      <c r="E504" s="105">
        <v>633</v>
      </c>
      <c r="F504" s="106"/>
      <c r="G504" s="106">
        <f t="shared" si="133"/>
        <v>0</v>
      </c>
    </row>
    <row r="505" spans="1:7" s="95" customFormat="1" ht="15" collapsed="1">
      <c r="A505" s="88" t="str">
        <f aca="true" t="shared" si="134" ref="A505">B505</f>
        <v>A.3.1.2.8.8</v>
      </c>
      <c r="B505" s="89" t="s">
        <v>960</v>
      </c>
      <c r="C505" s="164" t="s">
        <v>112</v>
      </c>
      <c r="D505" s="165"/>
      <c r="E505" s="92"/>
      <c r="F505" s="93"/>
      <c r="G505" s="94"/>
    </row>
    <row r="506" spans="1:7" s="107" customFormat="1" ht="63.75" hidden="1" outlineLevel="1">
      <c r="A506" s="96" t="str">
        <f>""&amp;$B$505&amp;"."&amp;B506&amp;""</f>
        <v>A.3.1.2.8.8.S.1</v>
      </c>
      <c r="B506" s="136" t="s">
        <v>197</v>
      </c>
      <c r="C506" s="110" t="s">
        <v>1855</v>
      </c>
      <c r="D506" s="111"/>
      <c r="E506" s="105"/>
      <c r="F506" s="106"/>
      <c r="G506" s="106"/>
    </row>
    <row r="507" spans="1:7" s="107" customFormat="1" ht="76.5" hidden="1" outlineLevel="1">
      <c r="A507" s="96" t="str">
        <f aca="true" t="shared" si="135" ref="A507:A513">""&amp;$B$505&amp;"."&amp;B507&amp;""</f>
        <v>A.3.1.2.8.8.S.1.1</v>
      </c>
      <c r="B507" s="136" t="s">
        <v>217</v>
      </c>
      <c r="C507" s="168" t="s">
        <v>174</v>
      </c>
      <c r="D507" s="111" t="s">
        <v>90</v>
      </c>
      <c r="E507" s="105">
        <v>40</v>
      </c>
      <c r="F507" s="106"/>
      <c r="G507" s="106">
        <f aca="true" t="shared" si="136" ref="G507:G508">E507*F507</f>
        <v>0</v>
      </c>
    </row>
    <row r="508" spans="1:7" s="107" customFormat="1" ht="76.5" hidden="1" outlineLevel="1">
      <c r="A508" s="96" t="str">
        <f t="shared" si="135"/>
        <v>A.3.1.2.8.8.S.1.2</v>
      </c>
      <c r="B508" s="136" t="s">
        <v>218</v>
      </c>
      <c r="C508" s="168" t="s">
        <v>175</v>
      </c>
      <c r="D508" s="111" t="s">
        <v>90</v>
      </c>
      <c r="E508" s="105">
        <v>31</v>
      </c>
      <c r="F508" s="106"/>
      <c r="G508" s="106">
        <f t="shared" si="136"/>
        <v>0</v>
      </c>
    </row>
    <row r="509" spans="1:7" s="107" customFormat="1" ht="63.75" hidden="1" outlineLevel="1">
      <c r="A509" s="96" t="str">
        <f t="shared" si="135"/>
        <v>A.3.1.2.8.8.S.2</v>
      </c>
      <c r="B509" s="136" t="s">
        <v>198</v>
      </c>
      <c r="C509" s="169" t="s">
        <v>1829</v>
      </c>
      <c r="D509" s="144"/>
      <c r="E509" s="128"/>
      <c r="F509" s="106"/>
      <c r="G509" s="106"/>
    </row>
    <row r="510" spans="1:7" s="107" customFormat="1" ht="38.25" hidden="1" outlineLevel="1">
      <c r="A510" s="96" t="str">
        <f t="shared" si="135"/>
        <v>A.3.1.2.8.8.S.2.1</v>
      </c>
      <c r="B510" s="136" t="s">
        <v>219</v>
      </c>
      <c r="C510" s="170" t="s">
        <v>402</v>
      </c>
      <c r="D510" s="117" t="s">
        <v>90</v>
      </c>
      <c r="E510" s="105">
        <v>40</v>
      </c>
      <c r="F510" s="106"/>
      <c r="G510" s="106">
        <f aca="true" t="shared" si="137" ref="G510:G513">E510*F510</f>
        <v>0</v>
      </c>
    </row>
    <row r="511" spans="1:7" s="107" customFormat="1" ht="38.25" hidden="1" outlineLevel="1">
      <c r="A511" s="96" t="str">
        <f t="shared" si="135"/>
        <v>A.3.1.2.8.8.S.2.2</v>
      </c>
      <c r="B511" s="136" t="s">
        <v>278</v>
      </c>
      <c r="C511" s="170" t="s">
        <v>403</v>
      </c>
      <c r="D511" s="117" t="s">
        <v>90</v>
      </c>
      <c r="E511" s="105">
        <v>31</v>
      </c>
      <c r="F511" s="106"/>
      <c r="G511" s="106">
        <f t="shared" si="137"/>
        <v>0</v>
      </c>
    </row>
    <row r="512" spans="1:7" s="107" customFormat="1" ht="38.25" hidden="1" outlineLevel="1">
      <c r="A512" s="96" t="str">
        <f t="shared" si="135"/>
        <v>A.3.1.2.8.8.S.2.3</v>
      </c>
      <c r="B512" s="136" t="s">
        <v>378</v>
      </c>
      <c r="C512" s="170" t="s">
        <v>404</v>
      </c>
      <c r="D512" s="117" t="s">
        <v>90</v>
      </c>
      <c r="E512" s="105">
        <v>28</v>
      </c>
      <c r="F512" s="106"/>
      <c r="G512" s="106">
        <f t="shared" si="137"/>
        <v>0</v>
      </c>
    </row>
    <row r="513" spans="1:7" s="107" customFormat="1" ht="204" hidden="1" outlineLevel="1">
      <c r="A513" s="96" t="str">
        <f t="shared" si="135"/>
        <v>A.3.1.2.8.8.S.3</v>
      </c>
      <c r="B513" s="136" t="s">
        <v>199</v>
      </c>
      <c r="C513" s="118" t="s">
        <v>1880</v>
      </c>
      <c r="D513" s="461" t="s">
        <v>90</v>
      </c>
      <c r="E513" s="105">
        <v>6</v>
      </c>
      <c r="F513" s="106"/>
      <c r="G513" s="106">
        <f t="shared" si="137"/>
        <v>0</v>
      </c>
    </row>
    <row r="514" spans="1:7" s="95" customFormat="1" ht="15" collapsed="1">
      <c r="A514" s="88" t="str">
        <f aca="true" t="shared" si="138" ref="A514">B514</f>
        <v>A.3.1.2.9.9</v>
      </c>
      <c r="B514" s="89" t="s">
        <v>961</v>
      </c>
      <c r="C514" s="90" t="s">
        <v>21</v>
      </c>
      <c r="D514" s="91"/>
      <c r="E514" s="92"/>
      <c r="F514" s="93"/>
      <c r="G514" s="94"/>
    </row>
    <row r="515" spans="1:7" s="102" customFormat="1" ht="15" hidden="1" outlineLevel="1">
      <c r="A515" s="96" t="str">
        <f aca="true" t="shared" si="139" ref="A515:A548">""&amp;$B$514&amp;"."&amp;B515&amp;""</f>
        <v>A.3.1.2.9.9.S.1</v>
      </c>
      <c r="B515" s="136" t="s">
        <v>197</v>
      </c>
      <c r="C515" s="98" t="s">
        <v>201</v>
      </c>
      <c r="D515" s="99"/>
      <c r="E515" s="100"/>
      <c r="F515" s="101"/>
      <c r="G515" s="101"/>
    </row>
    <row r="516" spans="1:7" s="107" customFormat="1" ht="140.25" hidden="1" outlineLevel="1">
      <c r="A516" s="96" t="str">
        <f t="shared" si="139"/>
        <v>A.3.1.2.9.9.S.2</v>
      </c>
      <c r="B516" s="136" t="s">
        <v>198</v>
      </c>
      <c r="C516" s="103" t="s">
        <v>1830</v>
      </c>
      <c r="D516" s="171" t="s">
        <v>91</v>
      </c>
      <c r="E516" s="105">
        <v>8</v>
      </c>
      <c r="F516" s="172"/>
      <c r="G516" s="106">
        <f aca="true" t="shared" si="140" ref="G516:G520">E516*F516</f>
        <v>0</v>
      </c>
    </row>
    <row r="517" spans="1:7" s="107" customFormat="1" ht="114.75" hidden="1" outlineLevel="1">
      <c r="A517" s="96" t="str">
        <f t="shared" si="139"/>
        <v>A.3.1.2.9.9.S.3</v>
      </c>
      <c r="B517" s="136" t="s">
        <v>199</v>
      </c>
      <c r="C517" s="103" t="s">
        <v>1831</v>
      </c>
      <c r="D517" s="171" t="s">
        <v>91</v>
      </c>
      <c r="E517" s="105">
        <v>4</v>
      </c>
      <c r="F517" s="172"/>
      <c r="G517" s="106">
        <f t="shared" si="140"/>
        <v>0</v>
      </c>
    </row>
    <row r="518" spans="1:7" s="107" customFormat="1" ht="114.75" hidden="1" outlineLevel="1">
      <c r="A518" s="96" t="str">
        <f t="shared" si="139"/>
        <v>A.3.1.2.9.9.S.4</v>
      </c>
      <c r="B518" s="136" t="s">
        <v>200</v>
      </c>
      <c r="C518" s="103" t="s">
        <v>1832</v>
      </c>
      <c r="D518" s="171" t="s">
        <v>91</v>
      </c>
      <c r="E518" s="105">
        <v>0</v>
      </c>
      <c r="F518" s="172"/>
      <c r="G518" s="106">
        <f t="shared" si="140"/>
        <v>0</v>
      </c>
    </row>
    <row r="519" spans="1:7" s="107" customFormat="1" ht="102" hidden="1" outlineLevel="1">
      <c r="A519" s="96" t="str">
        <f t="shared" si="139"/>
        <v>A.3.1.2.9.9.S.5</v>
      </c>
      <c r="B519" s="136" t="s">
        <v>204</v>
      </c>
      <c r="C519" s="103" t="s">
        <v>455</v>
      </c>
      <c r="D519" s="171" t="s">
        <v>91</v>
      </c>
      <c r="E519" s="105">
        <v>2</v>
      </c>
      <c r="F519" s="172"/>
      <c r="G519" s="106">
        <f t="shared" si="140"/>
        <v>0</v>
      </c>
    </row>
    <row r="520" spans="1:7" s="107" customFormat="1" ht="153" hidden="1" outlineLevel="1">
      <c r="A520" s="96" t="str">
        <f t="shared" si="139"/>
        <v>A.3.1.2.9.9.S.6</v>
      </c>
      <c r="B520" s="136" t="s">
        <v>205</v>
      </c>
      <c r="C520" s="110" t="s">
        <v>1630</v>
      </c>
      <c r="D520" s="171" t="s">
        <v>91</v>
      </c>
      <c r="E520" s="105">
        <v>4</v>
      </c>
      <c r="F520" s="172"/>
      <c r="G520" s="106">
        <f t="shared" si="140"/>
        <v>0</v>
      </c>
    </row>
    <row r="521" spans="1:7" s="107" customFormat="1" ht="89.25" hidden="1" outlineLevel="1">
      <c r="A521" s="96" t="str">
        <f t="shared" si="139"/>
        <v>A.3.1.2.9.9.S.7</v>
      </c>
      <c r="B521" s="136" t="s">
        <v>206</v>
      </c>
      <c r="C521" s="110" t="s">
        <v>1833</v>
      </c>
      <c r="D521" s="140" t="s">
        <v>22</v>
      </c>
      <c r="E521" s="105">
        <v>60</v>
      </c>
      <c r="F521" s="106"/>
      <c r="G521" s="106">
        <f>E521*F521</f>
        <v>0</v>
      </c>
    </row>
    <row r="522" spans="1:7" s="107" customFormat="1" ht="127.5" hidden="1" outlineLevel="1">
      <c r="A522" s="96" t="str">
        <f t="shared" si="139"/>
        <v>A.3.1.2.9.9.S.8</v>
      </c>
      <c r="B522" s="136" t="s">
        <v>207</v>
      </c>
      <c r="C522" s="103" t="s">
        <v>1834</v>
      </c>
      <c r="D522" s="140" t="s">
        <v>22</v>
      </c>
      <c r="E522" s="105">
        <v>40</v>
      </c>
      <c r="F522" s="106"/>
      <c r="G522" s="106">
        <f>E522*F522</f>
        <v>0</v>
      </c>
    </row>
    <row r="523" spans="1:7" s="107" customFormat="1" ht="127.5" hidden="1" outlineLevel="1">
      <c r="A523" s="96" t="str">
        <f t="shared" si="139"/>
        <v>A.3.1.2.9.9.S.9</v>
      </c>
      <c r="B523" s="136" t="s">
        <v>208</v>
      </c>
      <c r="C523" s="110" t="s">
        <v>454</v>
      </c>
      <c r="D523" s="174" t="s">
        <v>22</v>
      </c>
      <c r="E523" s="105">
        <v>100</v>
      </c>
      <c r="F523" s="172"/>
      <c r="G523" s="106">
        <f aca="true" t="shared" si="141" ref="G523:G526">E523*F523</f>
        <v>0</v>
      </c>
    </row>
    <row r="524" spans="1:7" s="107" customFormat="1" ht="51" hidden="1" outlineLevel="1">
      <c r="A524" s="96" t="str">
        <f t="shared" si="139"/>
        <v>A.3.1.2.9.9.S.10</v>
      </c>
      <c r="B524" s="136" t="s">
        <v>209</v>
      </c>
      <c r="C524" s="110" t="s">
        <v>172</v>
      </c>
      <c r="D524" s="173" t="s">
        <v>22</v>
      </c>
      <c r="E524" s="105">
        <v>665</v>
      </c>
      <c r="F524" s="172"/>
      <c r="G524" s="106">
        <f t="shared" si="141"/>
        <v>0</v>
      </c>
    </row>
    <row r="525" spans="1:7" s="107" customFormat="1" ht="76.5" hidden="1" outlineLevel="1">
      <c r="A525" s="96" t="str">
        <f t="shared" si="139"/>
        <v>A.3.1.2.9.9.S.11</v>
      </c>
      <c r="B525" s="136" t="s">
        <v>210</v>
      </c>
      <c r="C525" s="110" t="s">
        <v>23</v>
      </c>
      <c r="D525" s="171" t="s">
        <v>91</v>
      </c>
      <c r="E525" s="105">
        <v>1</v>
      </c>
      <c r="F525" s="172"/>
      <c r="G525" s="106">
        <f t="shared" si="141"/>
        <v>0</v>
      </c>
    </row>
    <row r="526" spans="1:7" s="107" customFormat="1" ht="51" hidden="1" outlineLevel="1">
      <c r="A526" s="96" t="str">
        <f t="shared" si="139"/>
        <v>A.3.1.2.9.9.S.12</v>
      </c>
      <c r="B526" s="136" t="s">
        <v>211</v>
      </c>
      <c r="C526" s="175" t="s">
        <v>146</v>
      </c>
      <c r="D526" s="171" t="s">
        <v>91</v>
      </c>
      <c r="E526" s="105">
        <v>1</v>
      </c>
      <c r="F526" s="172"/>
      <c r="G526" s="106">
        <f t="shared" si="141"/>
        <v>0</v>
      </c>
    </row>
    <row r="527" spans="1:7" s="107" customFormat="1" ht="63.75" hidden="1" outlineLevel="1">
      <c r="A527" s="96" t="str">
        <f t="shared" si="139"/>
        <v>A.3.1.2.9.9.S.13</v>
      </c>
      <c r="B527" s="136" t="s">
        <v>212</v>
      </c>
      <c r="C527" s="125" t="s">
        <v>84</v>
      </c>
      <c r="D527" s="173"/>
      <c r="E527" s="105"/>
      <c r="F527" s="172"/>
      <c r="G527" s="172"/>
    </row>
    <row r="528" spans="1:7" s="107" customFormat="1" ht="15" hidden="1" outlineLevel="1">
      <c r="A528" s="96" t="str">
        <f t="shared" si="139"/>
        <v>A.3.1.2.9.9.S.13.1</v>
      </c>
      <c r="B528" s="136" t="s">
        <v>270</v>
      </c>
      <c r="C528" s="125" t="s">
        <v>85</v>
      </c>
      <c r="D528" s="173" t="s">
        <v>22</v>
      </c>
      <c r="E528" s="105">
        <v>633</v>
      </c>
      <c r="F528" s="172"/>
      <c r="G528" s="106">
        <f aca="true" t="shared" si="142" ref="G528:G529">E528*F528</f>
        <v>0</v>
      </c>
    </row>
    <row r="529" spans="1:7" s="107" customFormat="1" ht="25.5" hidden="1" outlineLevel="1">
      <c r="A529" s="96" t="str">
        <f t="shared" si="139"/>
        <v>A.3.1.2.9.9.S.13.2</v>
      </c>
      <c r="B529" s="136" t="s">
        <v>271</v>
      </c>
      <c r="C529" s="125" t="s">
        <v>86</v>
      </c>
      <c r="D529" s="173" t="s">
        <v>90</v>
      </c>
      <c r="E529" s="105">
        <v>10</v>
      </c>
      <c r="F529" s="172"/>
      <c r="G529" s="106">
        <f t="shared" si="142"/>
        <v>0</v>
      </c>
    </row>
    <row r="530" spans="1:7" s="107" customFormat="1" ht="153" hidden="1" outlineLevel="1">
      <c r="A530" s="96" t="str">
        <f t="shared" si="139"/>
        <v>A.3.1.2.9.9.S.14</v>
      </c>
      <c r="B530" s="136" t="s">
        <v>213</v>
      </c>
      <c r="C530" s="176" t="s">
        <v>1996</v>
      </c>
      <c r="D530" s="177"/>
      <c r="E530" s="105"/>
      <c r="F530" s="172"/>
      <c r="G530" s="172"/>
    </row>
    <row r="531" spans="1:7" s="107" customFormat="1" ht="15" hidden="1" outlineLevel="1">
      <c r="A531" s="96" t="str">
        <f t="shared" si="139"/>
        <v>A.3.1.2.9.9.S.14.1</v>
      </c>
      <c r="B531" s="136" t="s">
        <v>420</v>
      </c>
      <c r="C531" s="178" t="s">
        <v>285</v>
      </c>
      <c r="D531" s="171" t="s">
        <v>90</v>
      </c>
      <c r="E531" s="105">
        <v>10</v>
      </c>
      <c r="F531" s="172"/>
      <c r="G531" s="106">
        <f aca="true" t="shared" si="143" ref="G531:G534">E531*F531</f>
        <v>0</v>
      </c>
    </row>
    <row r="532" spans="1:7" s="107" customFormat="1" ht="15" hidden="1" outlineLevel="1">
      <c r="A532" s="96" t="str">
        <f t="shared" si="139"/>
        <v>A.3.1.2.9.9.S.14.2</v>
      </c>
      <c r="B532" s="136" t="s">
        <v>421</v>
      </c>
      <c r="C532" s="179" t="s">
        <v>286</v>
      </c>
      <c r="D532" s="171" t="s">
        <v>90</v>
      </c>
      <c r="E532" s="105">
        <v>3</v>
      </c>
      <c r="F532" s="172"/>
      <c r="G532" s="106">
        <f t="shared" si="143"/>
        <v>0</v>
      </c>
    </row>
    <row r="533" spans="1:7" s="107" customFormat="1" ht="15" hidden="1" outlineLevel="1">
      <c r="A533" s="96" t="str">
        <f t="shared" si="139"/>
        <v>A.3.1.2.9.9.S.14.3</v>
      </c>
      <c r="B533" s="136" t="s">
        <v>447</v>
      </c>
      <c r="C533" s="178" t="s">
        <v>287</v>
      </c>
      <c r="D533" s="171" t="s">
        <v>90</v>
      </c>
      <c r="E533" s="105">
        <v>8</v>
      </c>
      <c r="F533" s="172"/>
      <c r="G533" s="106">
        <f t="shared" si="143"/>
        <v>0</v>
      </c>
    </row>
    <row r="534" spans="1:7" s="107" customFormat="1" ht="15" hidden="1" outlineLevel="1">
      <c r="A534" s="96" t="str">
        <f t="shared" si="139"/>
        <v>A.3.1.2.9.9.S.14.4</v>
      </c>
      <c r="B534" s="136" t="s">
        <v>448</v>
      </c>
      <c r="C534" s="178" t="s">
        <v>288</v>
      </c>
      <c r="D534" s="173" t="s">
        <v>22</v>
      </c>
      <c r="E534" s="105">
        <v>120</v>
      </c>
      <c r="F534" s="172"/>
      <c r="G534" s="106">
        <f t="shared" si="143"/>
        <v>0</v>
      </c>
    </row>
    <row r="535" spans="1:7" s="107" customFormat="1" ht="51" hidden="1" outlineLevel="1">
      <c r="A535" s="96" t="str">
        <f t="shared" si="139"/>
        <v>A.3.1.2.9.9.S.15</v>
      </c>
      <c r="B535" s="97" t="s">
        <v>214</v>
      </c>
      <c r="C535" s="110" t="s">
        <v>314</v>
      </c>
      <c r="D535" s="111"/>
      <c r="E535" s="105"/>
      <c r="F535" s="106"/>
      <c r="G535" s="106"/>
    </row>
    <row r="536" spans="1:7" s="107" customFormat="1" ht="15" hidden="1" outlineLevel="1">
      <c r="A536" s="96" t="str">
        <f t="shared" si="139"/>
        <v>A.3.1.2.9.9.S.15.1</v>
      </c>
      <c r="B536" s="97" t="s">
        <v>451</v>
      </c>
      <c r="C536" s="114" t="s">
        <v>312</v>
      </c>
      <c r="D536" s="117" t="s">
        <v>90</v>
      </c>
      <c r="E536" s="105">
        <v>5</v>
      </c>
      <c r="F536" s="106"/>
      <c r="G536" s="106">
        <f aca="true" t="shared" si="144" ref="G536:G541">E536*F536</f>
        <v>0</v>
      </c>
    </row>
    <row r="537" spans="1:7" s="107" customFormat="1" ht="15" hidden="1" outlineLevel="1">
      <c r="A537" s="96" t="str">
        <f t="shared" si="139"/>
        <v>A.3.1.2.9.9.S.15.2</v>
      </c>
      <c r="B537" s="97" t="s">
        <v>452</v>
      </c>
      <c r="C537" s="116" t="s">
        <v>313</v>
      </c>
      <c r="D537" s="117" t="s">
        <v>90</v>
      </c>
      <c r="E537" s="105">
        <v>5</v>
      </c>
      <c r="F537" s="106"/>
      <c r="G537" s="106">
        <f t="shared" si="144"/>
        <v>0</v>
      </c>
    </row>
    <row r="538" spans="1:7" s="107" customFormat="1" ht="51" hidden="1" outlineLevel="1">
      <c r="A538" s="96" t="str">
        <f t="shared" si="139"/>
        <v>A.3.1.2.9.9.S.16</v>
      </c>
      <c r="B538" s="136" t="s">
        <v>215</v>
      </c>
      <c r="C538" s="180" t="s">
        <v>93</v>
      </c>
      <c r="D538" s="181" t="s">
        <v>22</v>
      </c>
      <c r="E538" s="105">
        <v>10</v>
      </c>
      <c r="F538" s="172"/>
      <c r="G538" s="106">
        <f t="shared" si="144"/>
        <v>0</v>
      </c>
    </row>
    <row r="539" spans="1:7" s="107" customFormat="1" ht="51" hidden="1" outlineLevel="1">
      <c r="A539" s="96" t="str">
        <f t="shared" si="139"/>
        <v>A.3.1.2.9.9.S.17</v>
      </c>
      <c r="B539" s="136" t="s">
        <v>216</v>
      </c>
      <c r="C539" s="180" t="s">
        <v>1835</v>
      </c>
      <c r="D539" s="181" t="s">
        <v>24</v>
      </c>
      <c r="E539" s="105">
        <v>12</v>
      </c>
      <c r="F539" s="172"/>
      <c r="G539" s="106">
        <f t="shared" si="144"/>
        <v>0</v>
      </c>
    </row>
    <row r="540" spans="1:7" s="107" customFormat="1" ht="76.5" hidden="1" outlineLevel="1">
      <c r="A540" s="96" t="str">
        <f t="shared" si="139"/>
        <v>A.3.1.2.9.9.S.18</v>
      </c>
      <c r="B540" s="136" t="s">
        <v>276</v>
      </c>
      <c r="C540" s="180" t="s">
        <v>415</v>
      </c>
      <c r="D540" s="181" t="s">
        <v>147</v>
      </c>
      <c r="E540" s="105">
        <v>40</v>
      </c>
      <c r="F540" s="172"/>
      <c r="G540" s="106">
        <f t="shared" si="144"/>
        <v>0</v>
      </c>
    </row>
    <row r="541" spans="1:7" s="107" customFormat="1" ht="178.5" hidden="1" outlineLevel="1">
      <c r="A541" s="96" t="str">
        <f t="shared" si="139"/>
        <v>A.3.1.2.9.9.S.19</v>
      </c>
      <c r="B541" s="136" t="s">
        <v>347</v>
      </c>
      <c r="C541" s="441" t="s">
        <v>1843</v>
      </c>
      <c r="D541" s="171" t="s">
        <v>91</v>
      </c>
      <c r="E541" s="105">
        <v>1</v>
      </c>
      <c r="F541" s="172"/>
      <c r="G541" s="106">
        <f t="shared" si="144"/>
        <v>0</v>
      </c>
    </row>
    <row r="542" spans="1:7" s="440" customFormat="1" ht="140.25" hidden="1" outlineLevel="1">
      <c r="A542" s="96" t="str">
        <f aca="true" t="shared" si="145" ref="A542:A544">""&amp;$B$514&amp;"."&amp;B542&amp;""</f>
        <v>A.3.1.2.9.9.S.20</v>
      </c>
      <c r="B542" s="136" t="s">
        <v>348</v>
      </c>
      <c r="C542" s="442" t="s">
        <v>1846</v>
      </c>
      <c r="D542" s="171" t="s">
        <v>91</v>
      </c>
      <c r="E542" s="105">
        <v>1</v>
      </c>
      <c r="F542" s="172"/>
      <c r="G542" s="106">
        <f aca="true" t="shared" si="146" ref="G542:G543">E542*F542</f>
        <v>0</v>
      </c>
    </row>
    <row r="543" spans="1:7" s="440" customFormat="1" ht="89.25" hidden="1" outlineLevel="1">
      <c r="A543" s="96" t="str">
        <f t="shared" si="145"/>
        <v>A.3.1.2.9.9.S.21</v>
      </c>
      <c r="B543" s="136" t="s">
        <v>351</v>
      </c>
      <c r="C543" s="441" t="s">
        <v>1844</v>
      </c>
      <c r="D543" s="171" t="s">
        <v>91</v>
      </c>
      <c r="E543" s="105">
        <v>1</v>
      </c>
      <c r="F543" s="172"/>
      <c r="G543" s="106">
        <f t="shared" si="146"/>
        <v>0</v>
      </c>
    </row>
    <row r="544" spans="1:7" s="107" customFormat="1" ht="63.75" hidden="1" outlineLevel="1">
      <c r="A544" s="96" t="str">
        <f t="shared" si="145"/>
        <v>A.3.1.2.9.9.S.22</v>
      </c>
      <c r="B544" s="136" t="s">
        <v>383</v>
      </c>
      <c r="C544" s="110" t="s">
        <v>1855</v>
      </c>
      <c r="D544" s="111"/>
      <c r="E544" s="105"/>
      <c r="F544" s="106"/>
      <c r="G544" s="106"/>
    </row>
    <row r="545" spans="1:7" s="107" customFormat="1" ht="76.5" hidden="1" outlineLevel="1">
      <c r="A545" s="96" t="str">
        <f t="shared" si="139"/>
        <v>A.3.1.2.9.9.S.22.1</v>
      </c>
      <c r="B545" s="136" t="s">
        <v>1852</v>
      </c>
      <c r="C545" s="168" t="s">
        <v>174</v>
      </c>
      <c r="D545" s="111" t="s">
        <v>90</v>
      </c>
      <c r="E545" s="105">
        <v>1</v>
      </c>
      <c r="F545" s="106"/>
      <c r="G545" s="106">
        <f aca="true" t="shared" si="147" ref="G545:G548">E545*F545</f>
        <v>0</v>
      </c>
    </row>
    <row r="546" spans="1:7" s="107" customFormat="1" ht="76.5" hidden="1" outlineLevel="1">
      <c r="A546" s="96" t="str">
        <f t="shared" si="139"/>
        <v>A.3.1.2.9.9.S.22.2</v>
      </c>
      <c r="B546" s="136" t="s">
        <v>1853</v>
      </c>
      <c r="C546" s="168" t="s">
        <v>175</v>
      </c>
      <c r="D546" s="111" t="s">
        <v>90</v>
      </c>
      <c r="E546" s="105">
        <v>5</v>
      </c>
      <c r="F546" s="106"/>
      <c r="G546" s="106">
        <f t="shared" si="147"/>
        <v>0</v>
      </c>
    </row>
    <row r="547" spans="1:7" s="107" customFormat="1" ht="191.25" hidden="1" outlineLevel="1">
      <c r="A547" s="96" t="str">
        <f t="shared" si="139"/>
        <v>A.3.1.2.9.9.S.23</v>
      </c>
      <c r="B547" s="136" t="s">
        <v>384</v>
      </c>
      <c r="C547" s="127" t="s">
        <v>1613</v>
      </c>
      <c r="D547" s="126" t="s">
        <v>90</v>
      </c>
      <c r="E547" s="105">
        <v>5</v>
      </c>
      <c r="F547" s="129"/>
      <c r="G547" s="106">
        <f t="shared" si="147"/>
        <v>0</v>
      </c>
    </row>
    <row r="548" spans="1:7" s="107" customFormat="1" ht="102" hidden="1" outlineLevel="1">
      <c r="A548" s="96" t="str">
        <f t="shared" si="139"/>
        <v>A.3.1.2.9.9.S.24</v>
      </c>
      <c r="B548" s="136" t="s">
        <v>400</v>
      </c>
      <c r="C548" s="127" t="s">
        <v>301</v>
      </c>
      <c r="D548" s="126" t="s">
        <v>22</v>
      </c>
      <c r="E548" s="105">
        <v>1</v>
      </c>
      <c r="F548" s="129"/>
      <c r="G548" s="106">
        <f t="shared" si="147"/>
        <v>0</v>
      </c>
    </row>
    <row r="549" spans="1:7" s="207" customFormat="1" ht="15" collapsed="1">
      <c r="A549" s="201"/>
      <c r="B549" s="202"/>
      <c r="C549" s="203"/>
      <c r="D549" s="204"/>
      <c r="E549" s="205"/>
      <c r="F549" s="206"/>
      <c r="G549" s="206"/>
    </row>
    <row r="550" spans="1:7" s="107" customFormat="1" ht="15">
      <c r="A550" s="97"/>
      <c r="B550" s="208"/>
      <c r="C550" s="209"/>
      <c r="D550" s="210"/>
      <c r="E550" s="105"/>
      <c r="F550" s="211"/>
      <c r="G550" s="211"/>
    </row>
    <row r="551" spans="1:7" s="107" customFormat="1" ht="15">
      <c r="A551" s="97"/>
      <c r="B551" s="208"/>
      <c r="C551" s="209"/>
      <c r="D551" s="210"/>
      <c r="E551" s="105"/>
      <c r="F551" s="211"/>
      <c r="G551" s="211"/>
    </row>
    <row r="552" spans="1:7" s="107" customFormat="1" ht="15">
      <c r="A552" s="97"/>
      <c r="B552" s="208"/>
      <c r="C552" s="209"/>
      <c r="D552" s="210"/>
      <c r="E552" s="105"/>
      <c r="F552" s="211"/>
      <c r="G552" s="211"/>
    </row>
    <row r="553" spans="1:7" s="107" customFormat="1" ht="15">
      <c r="A553" s="97"/>
      <c r="B553" s="208"/>
      <c r="C553" s="209"/>
      <c r="D553" s="210"/>
      <c r="E553" s="105"/>
      <c r="F553" s="211"/>
      <c r="G553" s="211"/>
    </row>
    <row r="554" spans="1:7" s="107" customFormat="1" ht="15">
      <c r="A554" s="97"/>
      <c r="B554" s="208"/>
      <c r="C554" s="209"/>
      <c r="D554" s="210"/>
      <c r="E554" s="105"/>
      <c r="F554" s="211"/>
      <c r="G554" s="211"/>
    </row>
    <row r="555" spans="1:7" s="107" customFormat="1" ht="15">
      <c r="A555" s="97"/>
      <c r="B555" s="208"/>
      <c r="C555" s="209"/>
      <c r="D555" s="210"/>
      <c r="E555" s="105"/>
      <c r="F555" s="211"/>
      <c r="G555" s="211"/>
    </row>
    <row r="556" spans="1:7" s="107" customFormat="1" ht="15">
      <c r="A556" s="97"/>
      <c r="B556" s="208"/>
      <c r="C556" s="209"/>
      <c r="D556" s="210"/>
      <c r="E556" s="105"/>
      <c r="F556" s="211"/>
      <c r="G556" s="211"/>
    </row>
    <row r="557" spans="1:7" s="107" customFormat="1" ht="15">
      <c r="A557" s="97"/>
      <c r="B557" s="208"/>
      <c r="C557" s="209"/>
      <c r="D557" s="210"/>
      <c r="E557" s="105"/>
      <c r="F557" s="211"/>
      <c r="G557" s="211"/>
    </row>
    <row r="558" spans="1:7" s="107" customFormat="1" ht="15">
      <c r="A558" s="97"/>
      <c r="B558" s="208"/>
      <c r="C558" s="209"/>
      <c r="D558" s="210"/>
      <c r="E558" s="105"/>
      <c r="F558" s="211"/>
      <c r="G558" s="211"/>
    </row>
    <row r="559" spans="1:7" s="107" customFormat="1" ht="15">
      <c r="A559" s="97"/>
      <c r="B559" s="208"/>
      <c r="C559" s="209"/>
      <c r="D559" s="210"/>
      <c r="E559" s="105"/>
      <c r="F559" s="211"/>
      <c r="G559" s="211"/>
    </row>
    <row r="560" spans="1:7" s="107" customFormat="1" ht="15">
      <c r="A560" s="97"/>
      <c r="B560" s="208"/>
      <c r="C560" s="209"/>
      <c r="D560" s="210"/>
      <c r="E560" s="105"/>
      <c r="F560" s="211"/>
      <c r="G560" s="211"/>
    </row>
    <row r="561" spans="1:7" s="107" customFormat="1" ht="15">
      <c r="A561" s="97"/>
      <c r="B561" s="208"/>
      <c r="C561" s="209"/>
      <c r="D561" s="210"/>
      <c r="E561" s="105"/>
      <c r="F561" s="211"/>
      <c r="G561" s="211"/>
    </row>
    <row r="562" spans="1:7" s="107" customFormat="1" ht="15">
      <c r="A562" s="97"/>
      <c r="B562" s="208"/>
      <c r="C562" s="209"/>
      <c r="D562" s="210"/>
      <c r="E562" s="105"/>
      <c r="F562" s="211"/>
      <c r="G562" s="211"/>
    </row>
    <row r="563" spans="1:7" s="107" customFormat="1" ht="15">
      <c r="A563" s="97"/>
      <c r="B563" s="208"/>
      <c r="C563" s="209"/>
      <c r="D563" s="210"/>
      <c r="E563" s="105"/>
      <c r="F563" s="211"/>
      <c r="G563" s="211"/>
    </row>
    <row r="564" spans="1:7" s="107" customFormat="1" ht="15">
      <c r="A564" s="97"/>
      <c r="B564" s="208"/>
      <c r="C564" s="209"/>
      <c r="D564" s="210"/>
      <c r="E564" s="105"/>
      <c r="F564" s="211"/>
      <c r="G564" s="211"/>
    </row>
    <row r="565" spans="1:7" s="107" customFormat="1" ht="15">
      <c r="A565" s="97"/>
      <c r="B565" s="208"/>
      <c r="C565" s="209"/>
      <c r="D565" s="210"/>
      <c r="E565" s="105"/>
      <c r="F565" s="211"/>
      <c r="G565" s="211"/>
    </row>
    <row r="566" spans="1:7" s="107" customFormat="1" ht="15">
      <c r="A566" s="97"/>
      <c r="B566" s="208"/>
      <c r="C566" s="209"/>
      <c r="D566" s="210"/>
      <c r="E566" s="105"/>
      <c r="F566" s="211"/>
      <c r="G566" s="211"/>
    </row>
    <row r="567" spans="1:7" s="107" customFormat="1" ht="15">
      <c r="A567" s="97"/>
      <c r="B567" s="208"/>
      <c r="C567" s="209"/>
      <c r="D567" s="210"/>
      <c r="E567" s="105"/>
      <c r="F567" s="211"/>
      <c r="G567" s="211"/>
    </row>
    <row r="568" spans="1:7" s="107" customFormat="1" ht="15">
      <c r="A568" s="97"/>
      <c r="B568" s="208"/>
      <c r="C568" s="209"/>
      <c r="D568" s="210"/>
      <c r="E568" s="105"/>
      <c r="F568" s="211"/>
      <c r="G568" s="211"/>
    </row>
    <row r="569" spans="1:7" s="107" customFormat="1" ht="15">
      <c r="A569" s="97"/>
      <c r="B569" s="208"/>
      <c r="C569" s="209"/>
      <c r="D569" s="210"/>
      <c r="E569" s="105"/>
      <c r="F569" s="211"/>
      <c r="G569" s="211"/>
    </row>
    <row r="570" spans="1:7" s="107" customFormat="1" ht="15">
      <c r="A570" s="97"/>
      <c r="B570" s="208"/>
      <c r="C570" s="209"/>
      <c r="D570" s="210"/>
      <c r="E570" s="105"/>
      <c r="F570" s="211"/>
      <c r="G570" s="211"/>
    </row>
    <row r="571" spans="1:7" s="107" customFormat="1" ht="15">
      <c r="A571" s="97"/>
      <c r="B571" s="208"/>
      <c r="C571" s="209"/>
      <c r="D571" s="210"/>
      <c r="E571" s="105"/>
      <c r="F571" s="211"/>
      <c r="G571" s="211"/>
    </row>
    <row r="572" spans="1:7" s="107" customFormat="1" ht="15">
      <c r="A572" s="97"/>
      <c r="B572" s="208"/>
      <c r="C572" s="209"/>
      <c r="D572" s="210"/>
      <c r="E572" s="105"/>
      <c r="F572" s="211"/>
      <c r="G572" s="211"/>
    </row>
    <row r="573" spans="1:7" s="107" customFormat="1" ht="15">
      <c r="A573" s="97"/>
      <c r="B573" s="208"/>
      <c r="C573" s="209"/>
      <c r="D573" s="210"/>
      <c r="E573" s="105"/>
      <c r="F573" s="211"/>
      <c r="G573" s="211"/>
    </row>
    <row r="574" spans="1:7" s="107" customFormat="1" ht="15">
      <c r="A574" s="97"/>
      <c r="B574" s="208"/>
      <c r="C574" s="209"/>
      <c r="D574" s="210"/>
      <c r="E574" s="105"/>
      <c r="F574" s="211"/>
      <c r="G574"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84"/>
  <sheetViews>
    <sheetView view="pageBreakPreview" zoomScaleSheetLayoutView="100" workbookViewId="0" topLeftCell="A1"/>
  </sheetViews>
  <sheetFormatPr defaultColWidth="10.8515625" defaultRowHeight="15" outlineLevelRow="1"/>
  <cols>
    <col min="1" max="1" width="17.7109375" style="212" customWidth="1"/>
    <col min="2" max="2" width="11.7109375" style="213" customWidth="1"/>
    <col min="3" max="3" width="56.7109375" style="214" customWidth="1"/>
    <col min="4" max="4" width="7.7109375" style="215" customWidth="1"/>
    <col min="5" max="5" width="11.7109375" style="105" customWidth="1"/>
    <col min="6" max="6" width="13.7109375" style="216" customWidth="1"/>
    <col min="7" max="7" width="16.7109375" style="216" customWidth="1"/>
    <col min="8" max="16384" width="10.8515625" style="217" customWidth="1"/>
  </cols>
  <sheetData>
    <row r="1" spans="1:7" s="71" customFormat="1" ht="25.5">
      <c r="A1" s="67" t="s">
        <v>417</v>
      </c>
      <c r="B1" s="67" t="s">
        <v>32</v>
      </c>
      <c r="C1" s="68" t="s">
        <v>87</v>
      </c>
      <c r="D1" s="68" t="s">
        <v>88</v>
      </c>
      <c r="E1" s="69" t="s">
        <v>89</v>
      </c>
      <c r="F1" s="70" t="s">
        <v>163</v>
      </c>
      <c r="G1" s="70" t="s">
        <v>164</v>
      </c>
    </row>
    <row r="2" spans="1:7" s="277" customFormat="1" ht="15.75">
      <c r="A2" s="271" t="str">
        <f>B2</f>
        <v>B.1.1</v>
      </c>
      <c r="B2" s="272" t="s">
        <v>481</v>
      </c>
      <c r="C2" s="278" t="s">
        <v>962</v>
      </c>
      <c r="D2" s="273"/>
      <c r="E2" s="274"/>
      <c r="F2" s="275"/>
      <c r="G2" s="276">
        <f>SUM(G3:G459)</f>
        <v>0</v>
      </c>
    </row>
    <row r="3" spans="1:7" s="87" customFormat="1" ht="15" collapsed="1">
      <c r="A3" s="80" t="str">
        <f aca="true" t="shared" si="0" ref="A3:A4">B3</f>
        <v>B.1.1.1</v>
      </c>
      <c r="B3" s="81" t="s">
        <v>934</v>
      </c>
      <c r="C3" s="82" t="s">
        <v>127</v>
      </c>
      <c r="D3" s="83"/>
      <c r="E3" s="84"/>
      <c r="F3" s="85"/>
      <c r="G3" s="86"/>
    </row>
    <row r="4" spans="1:7" s="95" customFormat="1" ht="15">
      <c r="A4" s="88" t="str">
        <f t="shared" si="0"/>
        <v>B.1.1.1.1</v>
      </c>
      <c r="B4" s="89" t="s">
        <v>936</v>
      </c>
      <c r="C4" s="90" t="s">
        <v>17</v>
      </c>
      <c r="D4" s="91"/>
      <c r="E4" s="92"/>
      <c r="F4" s="93"/>
      <c r="G4" s="94"/>
    </row>
    <row r="5" spans="1:7" s="102" customFormat="1" ht="15" hidden="1" outlineLevel="1">
      <c r="A5" s="96" t="str">
        <f>""&amp;$B$4&amp;"."&amp;B5&amp;""</f>
        <v>B.1.1.1.1.S.1</v>
      </c>
      <c r="B5" s="97" t="s">
        <v>197</v>
      </c>
      <c r="C5" s="98" t="s">
        <v>185</v>
      </c>
      <c r="D5" s="99"/>
      <c r="E5" s="100"/>
      <c r="F5" s="101"/>
      <c r="G5" s="101"/>
    </row>
    <row r="6" spans="1:7" s="107" customFormat="1" ht="89.25" hidden="1" outlineLevel="1">
      <c r="A6" s="96" t="str">
        <f>""&amp;$B$4&amp;"."&amp;B6&amp;""</f>
        <v>B.1.1.1.1.S.2</v>
      </c>
      <c r="B6" s="97" t="s">
        <v>198</v>
      </c>
      <c r="C6" s="103" t="s">
        <v>2036</v>
      </c>
      <c r="D6" s="104" t="s">
        <v>90</v>
      </c>
      <c r="E6" s="105">
        <v>1</v>
      </c>
      <c r="F6" s="106"/>
      <c r="G6" s="106">
        <f aca="true" t="shared" si="1" ref="G6:G69">E6*F6</f>
        <v>0</v>
      </c>
    </row>
    <row r="7" spans="1:7" s="107" customFormat="1" ht="140.25" hidden="1" outlineLevel="1">
      <c r="A7" s="96" t="str">
        <f>""&amp;$B$4&amp;"."&amp;B7&amp;""</f>
        <v>B.1.1.1.1.S.3</v>
      </c>
      <c r="B7" s="97" t="s">
        <v>199</v>
      </c>
      <c r="C7" s="103" t="s">
        <v>1764</v>
      </c>
      <c r="D7" s="104" t="s">
        <v>90</v>
      </c>
      <c r="E7" s="105">
        <v>1</v>
      </c>
      <c r="F7" s="106"/>
      <c r="G7" s="106">
        <f t="shared" si="1"/>
        <v>0</v>
      </c>
    </row>
    <row r="8" spans="1:7" s="107" customFormat="1" ht="102" hidden="1" outlineLevel="1">
      <c r="A8" s="96" t="str">
        <f aca="true" t="shared" si="2" ref="A8:A32">""&amp;$B$4&amp;"."&amp;B8&amp;""</f>
        <v>B.1.1.1.1.S.4</v>
      </c>
      <c r="B8" s="97" t="s">
        <v>200</v>
      </c>
      <c r="C8" s="103" t="s">
        <v>1765</v>
      </c>
      <c r="D8" s="104" t="s">
        <v>90</v>
      </c>
      <c r="E8" s="105">
        <v>1</v>
      </c>
      <c r="F8" s="106"/>
      <c r="G8" s="106">
        <f t="shared" si="1"/>
        <v>0</v>
      </c>
    </row>
    <row r="9" spans="1:7" s="107" customFormat="1" ht="165.75" hidden="1" outlineLevel="1">
      <c r="A9" s="96" t="str">
        <f t="shared" si="2"/>
        <v>B.1.1.1.1.S.5</v>
      </c>
      <c r="B9" s="97" t="s">
        <v>204</v>
      </c>
      <c r="C9" s="443" t="s">
        <v>1847</v>
      </c>
      <c r="D9" s="104" t="s">
        <v>91</v>
      </c>
      <c r="E9" s="105">
        <v>1</v>
      </c>
      <c r="F9" s="106"/>
      <c r="G9" s="106">
        <f t="shared" si="1"/>
        <v>0</v>
      </c>
    </row>
    <row r="10" spans="1:7" s="107" customFormat="1" ht="165.75" hidden="1" outlineLevel="1">
      <c r="A10" s="96" t="str">
        <f t="shared" si="2"/>
        <v>B.1.1.1.1.S.6</v>
      </c>
      <c r="B10" s="97" t="s">
        <v>205</v>
      </c>
      <c r="C10" s="109" t="s">
        <v>1986</v>
      </c>
      <c r="D10" s="104" t="s">
        <v>91</v>
      </c>
      <c r="E10" s="105">
        <v>1</v>
      </c>
      <c r="F10" s="106"/>
      <c r="G10" s="106">
        <f t="shared" si="1"/>
        <v>0</v>
      </c>
    </row>
    <row r="11" spans="1:7" s="107" customFormat="1" ht="76.5" hidden="1" outlineLevel="1">
      <c r="A11" s="96" t="str">
        <f t="shared" si="2"/>
        <v>B.1.1.1.1.S.7</v>
      </c>
      <c r="B11" s="97" t="s">
        <v>206</v>
      </c>
      <c r="C11" s="109" t="s">
        <v>1987</v>
      </c>
      <c r="D11" s="104" t="s">
        <v>91</v>
      </c>
      <c r="E11" s="105">
        <v>1</v>
      </c>
      <c r="F11" s="106"/>
      <c r="G11" s="106">
        <f t="shared" si="1"/>
        <v>0</v>
      </c>
    </row>
    <row r="12" spans="1:7" s="107" customFormat="1" ht="89.25" hidden="1" outlineLevel="1">
      <c r="A12" s="96" t="str">
        <f t="shared" si="2"/>
        <v>B.1.1.1.1.S.8</v>
      </c>
      <c r="B12" s="97" t="s">
        <v>207</v>
      </c>
      <c r="C12" s="110" t="s">
        <v>166</v>
      </c>
      <c r="D12" s="111"/>
      <c r="E12" s="105"/>
      <c r="F12" s="106"/>
      <c r="G12" s="106"/>
    </row>
    <row r="13" spans="1:7" s="107" customFormat="1" ht="15" hidden="1" outlineLevel="1">
      <c r="A13" s="96" t="str">
        <f t="shared" si="2"/>
        <v>B.1.1.1.1.S.8.1</v>
      </c>
      <c r="B13" s="97" t="s">
        <v>267</v>
      </c>
      <c r="C13" s="110" t="s">
        <v>182</v>
      </c>
      <c r="D13" s="111" t="s">
        <v>22</v>
      </c>
      <c r="E13" s="105">
        <v>364</v>
      </c>
      <c r="F13" s="106"/>
      <c r="G13" s="106">
        <f aca="true" t="shared" si="3" ref="G13:G16">E13*F13</f>
        <v>0</v>
      </c>
    </row>
    <row r="14" spans="1:7" s="107" customFormat="1" ht="15" hidden="1" outlineLevel="1">
      <c r="A14" s="96" t="str">
        <f t="shared" si="2"/>
        <v>B.1.1.1.1.S.8.2</v>
      </c>
      <c r="B14" s="97" t="s">
        <v>268</v>
      </c>
      <c r="C14" s="110" t="s">
        <v>183</v>
      </c>
      <c r="D14" s="111" t="s">
        <v>22</v>
      </c>
      <c r="E14" s="105">
        <v>6092</v>
      </c>
      <c r="F14" s="106"/>
      <c r="G14" s="106">
        <f t="shared" si="3"/>
        <v>0</v>
      </c>
    </row>
    <row r="15" spans="1:7" s="107" customFormat="1" ht="15" hidden="1" outlineLevel="1">
      <c r="A15" s="96" t="str">
        <f t="shared" si="2"/>
        <v>B.1.1.1.1.S.8.3</v>
      </c>
      <c r="B15" s="97" t="s">
        <v>269</v>
      </c>
      <c r="C15" s="110" t="s">
        <v>184</v>
      </c>
      <c r="D15" s="111" t="s">
        <v>22</v>
      </c>
      <c r="E15" s="105">
        <v>1037</v>
      </c>
      <c r="F15" s="106"/>
      <c r="G15" s="106">
        <f t="shared" si="3"/>
        <v>0</v>
      </c>
    </row>
    <row r="16" spans="1:7" s="107" customFormat="1" ht="15" hidden="1" outlineLevel="1">
      <c r="A16" s="96" t="str">
        <f t="shared" si="2"/>
        <v>B.1.1.1.1.S.8.4</v>
      </c>
      <c r="B16" s="97" t="s">
        <v>387</v>
      </c>
      <c r="C16" s="110" t="s">
        <v>693</v>
      </c>
      <c r="D16" s="111" t="s">
        <v>22</v>
      </c>
      <c r="E16" s="105">
        <v>215</v>
      </c>
      <c r="F16" s="106"/>
      <c r="G16" s="106">
        <f t="shared" si="3"/>
        <v>0</v>
      </c>
    </row>
    <row r="17" spans="1:7" s="107" customFormat="1" ht="140.25" hidden="1" outlineLevel="1">
      <c r="A17" s="96" t="str">
        <f t="shared" si="2"/>
        <v>B.1.1.1.1.S.9</v>
      </c>
      <c r="B17" s="97" t="s">
        <v>208</v>
      </c>
      <c r="C17" s="444" t="s">
        <v>1848</v>
      </c>
      <c r="D17" s="112" t="s">
        <v>91</v>
      </c>
      <c r="E17" s="105">
        <v>1</v>
      </c>
      <c r="F17" s="106"/>
      <c r="G17" s="106">
        <f t="shared" si="1"/>
        <v>0</v>
      </c>
    </row>
    <row r="18" spans="1:7" s="107" customFormat="1" ht="63.75" hidden="1" outlineLevel="1">
      <c r="A18" s="96" t="str">
        <f t="shared" si="2"/>
        <v>B.1.1.1.1.S.10</v>
      </c>
      <c r="B18" s="97" t="s">
        <v>209</v>
      </c>
      <c r="C18" s="113" t="s">
        <v>92</v>
      </c>
      <c r="D18" s="111" t="s">
        <v>22</v>
      </c>
      <c r="E18" s="105">
        <v>2126</v>
      </c>
      <c r="F18" s="106"/>
      <c r="G18" s="106">
        <f t="shared" si="1"/>
        <v>0</v>
      </c>
    </row>
    <row r="19" spans="1:7" s="107" customFormat="1" ht="63.75" hidden="1" outlineLevel="1">
      <c r="A19" s="96" t="str">
        <f t="shared" si="2"/>
        <v>B.1.1.1.1.S.11</v>
      </c>
      <c r="B19" s="97" t="s">
        <v>210</v>
      </c>
      <c r="C19" s="103" t="s">
        <v>159</v>
      </c>
      <c r="D19" s="112" t="s">
        <v>90</v>
      </c>
      <c r="E19" s="105">
        <v>365</v>
      </c>
      <c r="F19" s="106"/>
      <c r="G19" s="106">
        <f t="shared" si="1"/>
        <v>0</v>
      </c>
    </row>
    <row r="20" spans="1:7" s="107" customFormat="1" ht="63.75" hidden="1" outlineLevel="1">
      <c r="A20" s="96" t="str">
        <f t="shared" si="2"/>
        <v>B.1.1.1.1.S.12</v>
      </c>
      <c r="B20" s="97" t="s">
        <v>211</v>
      </c>
      <c r="C20" s="110" t="s">
        <v>1988</v>
      </c>
      <c r="D20" s="111" t="s">
        <v>22</v>
      </c>
      <c r="E20" s="105">
        <v>4637</v>
      </c>
      <c r="F20" s="106"/>
      <c r="G20" s="106">
        <f t="shared" si="1"/>
        <v>0</v>
      </c>
    </row>
    <row r="21" spans="1:7" s="107" customFormat="1" ht="76.5" hidden="1" outlineLevel="1">
      <c r="A21" s="96" t="str">
        <f t="shared" si="2"/>
        <v>B.1.1.1.1.S.13</v>
      </c>
      <c r="B21" s="97" t="s">
        <v>212</v>
      </c>
      <c r="C21" s="103" t="s">
        <v>165</v>
      </c>
      <c r="D21" s="112"/>
      <c r="E21" s="105"/>
      <c r="F21" s="106"/>
      <c r="G21" s="106"/>
    </row>
    <row r="22" spans="1:7" s="107" customFormat="1" ht="15" hidden="1" outlineLevel="1">
      <c r="A22" s="96" t="str">
        <f t="shared" si="2"/>
        <v>B.1.1.1.1.S.13.1</v>
      </c>
      <c r="B22" s="97" t="s">
        <v>270</v>
      </c>
      <c r="C22" s="103" t="s">
        <v>293</v>
      </c>
      <c r="D22" s="112" t="s">
        <v>90</v>
      </c>
      <c r="E22" s="105">
        <v>33</v>
      </c>
      <c r="F22" s="106"/>
      <c r="G22" s="106">
        <f t="shared" si="1"/>
        <v>0</v>
      </c>
    </row>
    <row r="23" spans="1:7" s="107" customFormat="1" ht="15" hidden="1" outlineLevel="1">
      <c r="A23" s="96" t="str">
        <f t="shared" si="2"/>
        <v>B.1.1.1.1.S.13.2</v>
      </c>
      <c r="B23" s="97" t="s">
        <v>271</v>
      </c>
      <c r="C23" s="103" t="s">
        <v>294</v>
      </c>
      <c r="D23" s="112" t="s">
        <v>90</v>
      </c>
      <c r="E23" s="105">
        <v>10</v>
      </c>
      <c r="F23" s="106"/>
      <c r="G23" s="106">
        <f t="shared" si="1"/>
        <v>0</v>
      </c>
    </row>
    <row r="24" spans="1:7" s="107" customFormat="1" ht="51" hidden="1" outlineLevel="1">
      <c r="A24" s="96" t="str">
        <f t="shared" si="2"/>
        <v>B.1.1.1.1.S.14</v>
      </c>
      <c r="B24" s="97" t="s">
        <v>213</v>
      </c>
      <c r="C24" s="103" t="s">
        <v>424</v>
      </c>
      <c r="D24" s="112" t="s">
        <v>90</v>
      </c>
      <c r="E24" s="105">
        <v>30</v>
      </c>
      <c r="F24" s="106"/>
      <c r="G24" s="106">
        <f t="shared" si="1"/>
        <v>0</v>
      </c>
    </row>
    <row r="25" spans="1:7" s="107" customFormat="1" ht="63.75" hidden="1" outlineLevel="1">
      <c r="A25" s="96" t="str">
        <f t="shared" si="2"/>
        <v>B.1.1.1.1.S.15</v>
      </c>
      <c r="B25" s="97" t="s">
        <v>214</v>
      </c>
      <c r="C25" s="103" t="s">
        <v>1989</v>
      </c>
      <c r="D25" s="112" t="s">
        <v>90</v>
      </c>
      <c r="E25" s="105">
        <v>30</v>
      </c>
      <c r="F25" s="106"/>
      <c r="G25" s="106">
        <f t="shared" si="1"/>
        <v>0</v>
      </c>
    </row>
    <row r="26" spans="1:7" s="107" customFormat="1" ht="165.75" hidden="1" outlineLevel="1">
      <c r="A26" s="96" t="str">
        <f t="shared" si="2"/>
        <v>B.1.1.1.1.S.16</v>
      </c>
      <c r="B26" s="97" t="s">
        <v>215</v>
      </c>
      <c r="C26" s="110" t="s">
        <v>1990</v>
      </c>
      <c r="D26" s="111"/>
      <c r="E26" s="105"/>
      <c r="F26" s="106"/>
      <c r="G26" s="106"/>
    </row>
    <row r="27" spans="1:7" s="107" customFormat="1" ht="15" hidden="1" outlineLevel="1">
      <c r="A27" s="96" t="str">
        <f t="shared" si="2"/>
        <v>B.1.1.1.1.S.16.1</v>
      </c>
      <c r="B27" s="97" t="s">
        <v>272</v>
      </c>
      <c r="C27" s="114" t="s">
        <v>295</v>
      </c>
      <c r="D27" s="115" t="s">
        <v>25</v>
      </c>
      <c r="E27" s="105">
        <v>1710</v>
      </c>
      <c r="F27" s="106"/>
      <c r="G27" s="106">
        <f t="shared" si="1"/>
        <v>0</v>
      </c>
    </row>
    <row r="28" spans="1:7" s="107" customFormat="1" ht="15" hidden="1" outlineLevel="1">
      <c r="A28" s="96" t="str">
        <f t="shared" si="2"/>
        <v>B.1.1.1.1.S.16.2</v>
      </c>
      <c r="B28" s="97" t="s">
        <v>273</v>
      </c>
      <c r="C28" s="453" t="s">
        <v>296</v>
      </c>
      <c r="D28" s="115" t="s">
        <v>25</v>
      </c>
      <c r="E28" s="105">
        <v>1710</v>
      </c>
      <c r="F28" s="106"/>
      <c r="G28" s="106">
        <f t="shared" si="1"/>
        <v>0</v>
      </c>
    </row>
    <row r="29" spans="1:7" s="107" customFormat="1" ht="15" hidden="1" outlineLevel="1">
      <c r="A29" s="96" t="str">
        <f t="shared" si="2"/>
        <v>B.1.1.1.1.S.16.3</v>
      </c>
      <c r="B29" s="97" t="s">
        <v>274</v>
      </c>
      <c r="C29" s="116" t="s">
        <v>297</v>
      </c>
      <c r="D29" s="117" t="s">
        <v>90</v>
      </c>
      <c r="E29" s="105">
        <v>15</v>
      </c>
      <c r="F29" s="106"/>
      <c r="G29" s="106">
        <f t="shared" si="1"/>
        <v>0</v>
      </c>
    </row>
    <row r="30" spans="1:7" s="107" customFormat="1" ht="15" hidden="1" outlineLevel="1">
      <c r="A30" s="96" t="str">
        <f t="shared" si="2"/>
        <v>B.1.1.1.1.S.16.4</v>
      </c>
      <c r="B30" s="97" t="s">
        <v>275</v>
      </c>
      <c r="C30" s="116" t="s">
        <v>298</v>
      </c>
      <c r="D30" s="117" t="s">
        <v>90</v>
      </c>
      <c r="E30" s="105">
        <v>15</v>
      </c>
      <c r="F30" s="106"/>
      <c r="G30" s="106">
        <f t="shared" si="1"/>
        <v>0</v>
      </c>
    </row>
    <row r="31" spans="1:7" s="107" customFormat="1" ht="76.5" hidden="1" outlineLevel="1">
      <c r="A31" s="96" t="str">
        <f t="shared" si="2"/>
        <v>B.1.1.1.1.S.17</v>
      </c>
      <c r="B31" s="97" t="s">
        <v>216</v>
      </c>
      <c r="C31" s="118" t="s">
        <v>1766</v>
      </c>
      <c r="D31" s="119" t="s">
        <v>91</v>
      </c>
      <c r="E31" s="105">
        <v>3</v>
      </c>
      <c r="F31" s="106"/>
      <c r="G31" s="106">
        <f t="shared" si="1"/>
        <v>0</v>
      </c>
    </row>
    <row r="32" spans="1:7" s="107" customFormat="1" ht="102" hidden="1" outlineLevel="1">
      <c r="A32" s="96" t="str">
        <f t="shared" si="2"/>
        <v>B.1.1.1.1.S.18</v>
      </c>
      <c r="B32" s="97" t="s">
        <v>276</v>
      </c>
      <c r="C32" s="120" t="s">
        <v>1991</v>
      </c>
      <c r="D32" s="121" t="s">
        <v>24</v>
      </c>
      <c r="E32" s="105">
        <v>25</v>
      </c>
      <c r="F32" s="106"/>
      <c r="G32" s="106">
        <f t="shared" si="1"/>
        <v>0</v>
      </c>
    </row>
    <row r="33" spans="1:7" s="95" customFormat="1" ht="15" collapsed="1">
      <c r="A33" s="88" t="str">
        <f aca="true" t="shared" si="4" ref="A33">B33</f>
        <v>B.1.1.1.2</v>
      </c>
      <c r="B33" s="89" t="s">
        <v>937</v>
      </c>
      <c r="C33" s="90" t="s">
        <v>18</v>
      </c>
      <c r="D33" s="91"/>
      <c r="E33" s="122"/>
      <c r="F33" s="123"/>
      <c r="G33" s="94"/>
    </row>
    <row r="34" spans="1:7" s="107" customFormat="1" ht="76.5" hidden="1" outlineLevel="1">
      <c r="A34" s="96" t="str">
        <f>""&amp;$B$33&amp;"."&amp;B34&amp;""</f>
        <v>B.1.1.1.2.S.1</v>
      </c>
      <c r="B34" s="124" t="s">
        <v>197</v>
      </c>
      <c r="C34" s="113" t="s">
        <v>189</v>
      </c>
      <c r="D34" s="111"/>
      <c r="E34" s="105"/>
      <c r="F34" s="106"/>
      <c r="G34" s="106"/>
    </row>
    <row r="35" spans="1:7" s="107" customFormat="1" ht="15" hidden="1" outlineLevel="1">
      <c r="A35" s="96" t="str">
        <f aca="true" t="shared" si="5" ref="A35:A75">""&amp;$B$33&amp;"."&amp;B35&amp;""</f>
        <v>B.1.1.1.2.S.1.1</v>
      </c>
      <c r="B35" s="124" t="s">
        <v>217</v>
      </c>
      <c r="C35" s="113" t="s">
        <v>187</v>
      </c>
      <c r="D35" s="111" t="s">
        <v>22</v>
      </c>
      <c r="E35" s="105">
        <v>536</v>
      </c>
      <c r="F35" s="106"/>
      <c r="G35" s="106">
        <f aca="true" t="shared" si="6" ref="G35:G36">E35*F35</f>
        <v>0</v>
      </c>
    </row>
    <row r="36" spans="1:7" s="107" customFormat="1" ht="15" hidden="1" outlineLevel="1">
      <c r="A36" s="96" t="str">
        <f t="shared" si="5"/>
        <v>B.1.1.1.2.S.1.2</v>
      </c>
      <c r="B36" s="124" t="s">
        <v>218</v>
      </c>
      <c r="C36" s="113" t="s">
        <v>188</v>
      </c>
      <c r="D36" s="111" t="s">
        <v>22</v>
      </c>
      <c r="E36" s="105">
        <v>4200</v>
      </c>
      <c r="F36" s="106"/>
      <c r="G36" s="106">
        <f t="shared" si="6"/>
        <v>0</v>
      </c>
    </row>
    <row r="37" spans="1:7" s="107" customFormat="1" ht="153" hidden="1" outlineLevel="1">
      <c r="A37" s="96" t="str">
        <f t="shared" si="5"/>
        <v>B.1.1.1.2.S.2</v>
      </c>
      <c r="B37" s="124" t="s">
        <v>198</v>
      </c>
      <c r="C37" s="113" t="s">
        <v>436</v>
      </c>
      <c r="D37" s="111"/>
      <c r="E37" s="105"/>
      <c r="F37" s="106"/>
      <c r="G37" s="106"/>
    </row>
    <row r="38" spans="1:7" s="107" customFormat="1" ht="15" hidden="1" outlineLevel="1">
      <c r="A38" s="96" t="str">
        <f t="shared" si="5"/>
        <v>B.1.1.1.2.S.2.1</v>
      </c>
      <c r="B38" s="124" t="s">
        <v>219</v>
      </c>
      <c r="C38" s="113" t="s">
        <v>299</v>
      </c>
      <c r="D38" s="111"/>
      <c r="E38" s="105"/>
      <c r="F38" s="106"/>
      <c r="G38" s="106"/>
    </row>
    <row r="39" spans="1:7" s="107" customFormat="1" ht="15" hidden="1" outlineLevel="1">
      <c r="A39" s="96" t="str">
        <f t="shared" si="5"/>
        <v>B.1.1.1.2.S.2.1.1</v>
      </c>
      <c r="B39" s="124" t="s">
        <v>220</v>
      </c>
      <c r="C39" s="113" t="s">
        <v>186</v>
      </c>
      <c r="D39" s="111" t="s">
        <v>25</v>
      </c>
      <c r="E39" s="105">
        <v>7850</v>
      </c>
      <c r="F39" s="106"/>
      <c r="G39" s="106">
        <f aca="true" t="shared" si="7" ref="G39:G41">E39*F39</f>
        <v>0</v>
      </c>
    </row>
    <row r="40" spans="1:7" s="107" customFormat="1" ht="15" hidden="1" outlineLevel="1">
      <c r="A40" s="96" t="str">
        <f t="shared" si="5"/>
        <v>B.1.1.1.2.S.2.1.2</v>
      </c>
      <c r="B40" s="124" t="s">
        <v>221</v>
      </c>
      <c r="C40" s="113" t="s">
        <v>184</v>
      </c>
      <c r="D40" s="111" t="s">
        <v>25</v>
      </c>
      <c r="E40" s="105">
        <v>3925</v>
      </c>
      <c r="F40" s="106"/>
      <c r="G40" s="106">
        <f t="shared" si="7"/>
        <v>0</v>
      </c>
    </row>
    <row r="41" spans="1:7" s="107" customFormat="1" ht="15" hidden="1" outlineLevel="1">
      <c r="A41" s="96" t="str">
        <f t="shared" si="5"/>
        <v>B.1.1.1.2.S.2.2</v>
      </c>
      <c r="B41" s="124" t="s">
        <v>278</v>
      </c>
      <c r="C41" s="113" t="s">
        <v>300</v>
      </c>
      <c r="D41" s="111" t="s">
        <v>25</v>
      </c>
      <c r="E41" s="105">
        <v>100</v>
      </c>
      <c r="F41" s="106"/>
      <c r="G41" s="106">
        <f t="shared" si="7"/>
        <v>0</v>
      </c>
    </row>
    <row r="42" spans="1:7" s="107" customFormat="1" ht="63.75" hidden="1" outlineLevel="1">
      <c r="A42" s="96" t="str">
        <f t="shared" si="5"/>
        <v>B.1.1.1.2.S.3</v>
      </c>
      <c r="B42" s="124" t="s">
        <v>199</v>
      </c>
      <c r="C42" s="125" t="s">
        <v>1992</v>
      </c>
      <c r="D42" s="111" t="s">
        <v>22</v>
      </c>
      <c r="E42" s="105">
        <v>1398</v>
      </c>
      <c r="F42" s="106"/>
      <c r="G42" s="106">
        <f t="shared" si="1"/>
        <v>0</v>
      </c>
    </row>
    <row r="43" spans="1:7" s="107" customFormat="1" ht="178.5" hidden="1" outlineLevel="1">
      <c r="A43" s="96" t="str">
        <f t="shared" si="5"/>
        <v>B.1.1.1.2.S.4</v>
      </c>
      <c r="B43" s="124" t="s">
        <v>200</v>
      </c>
      <c r="C43" s="113" t="s">
        <v>438</v>
      </c>
      <c r="D43" s="126" t="s">
        <v>24</v>
      </c>
      <c r="E43" s="105">
        <v>9353</v>
      </c>
      <c r="F43" s="106"/>
      <c r="G43" s="106">
        <f t="shared" si="1"/>
        <v>0</v>
      </c>
    </row>
    <row r="44" spans="1:7" s="107" customFormat="1" ht="89.25" hidden="1" outlineLevel="1">
      <c r="A44" s="96" t="str">
        <f t="shared" si="5"/>
        <v>B.1.1.1.2.S.5</v>
      </c>
      <c r="B44" s="124" t="s">
        <v>204</v>
      </c>
      <c r="C44" s="113" t="s">
        <v>439</v>
      </c>
      <c r="D44" s="126" t="s">
        <v>24</v>
      </c>
      <c r="E44" s="105">
        <v>2627</v>
      </c>
      <c r="F44" s="106"/>
      <c r="G44" s="106">
        <f t="shared" si="1"/>
        <v>0</v>
      </c>
    </row>
    <row r="45" spans="1:7" s="107" customFormat="1" ht="191.25" hidden="1" outlineLevel="1">
      <c r="A45" s="96" t="str">
        <f t="shared" si="5"/>
        <v>B.1.1.1.2.S.6</v>
      </c>
      <c r="B45" s="124" t="s">
        <v>205</v>
      </c>
      <c r="C45" s="113" t="s">
        <v>437</v>
      </c>
      <c r="D45" s="126" t="s">
        <v>24</v>
      </c>
      <c r="E45" s="105">
        <v>1307</v>
      </c>
      <c r="F45" s="106"/>
      <c r="G45" s="106">
        <f t="shared" si="1"/>
        <v>0</v>
      </c>
    </row>
    <row r="46" spans="1:7" s="107" customFormat="1" ht="89.25" hidden="1" outlineLevel="1">
      <c r="A46" s="96" t="str">
        <f t="shared" si="5"/>
        <v>B.1.1.1.2.S.7</v>
      </c>
      <c r="B46" s="124" t="s">
        <v>206</v>
      </c>
      <c r="C46" s="113" t="s">
        <v>694</v>
      </c>
      <c r="D46" s="126" t="s">
        <v>24</v>
      </c>
      <c r="E46" s="105">
        <v>435</v>
      </c>
      <c r="F46" s="106"/>
      <c r="G46" s="106">
        <f t="shared" si="1"/>
        <v>0</v>
      </c>
    </row>
    <row r="47" spans="1:7" s="107" customFormat="1" ht="89.25" hidden="1" outlineLevel="1">
      <c r="A47" s="96" t="str">
        <f t="shared" si="5"/>
        <v>B.1.1.1.2.S.8</v>
      </c>
      <c r="B47" s="124" t="s">
        <v>207</v>
      </c>
      <c r="C47" s="127" t="s">
        <v>190</v>
      </c>
      <c r="D47" s="126"/>
      <c r="E47" s="105"/>
      <c r="F47" s="106"/>
      <c r="G47" s="106"/>
    </row>
    <row r="48" spans="1:7" s="107" customFormat="1" ht="15" hidden="1" outlineLevel="1">
      <c r="A48" s="96" t="str">
        <f t="shared" si="5"/>
        <v>B.1.1.1.2.S.8.1</v>
      </c>
      <c r="B48" s="124" t="s">
        <v>267</v>
      </c>
      <c r="C48" s="113" t="s">
        <v>187</v>
      </c>
      <c r="D48" s="126" t="s">
        <v>24</v>
      </c>
      <c r="E48" s="105">
        <v>218</v>
      </c>
      <c r="F48" s="106"/>
      <c r="G48" s="106">
        <f aca="true" t="shared" si="8" ref="G48:G49">E48*F48</f>
        <v>0</v>
      </c>
    </row>
    <row r="49" spans="1:7" s="107" customFormat="1" ht="15" hidden="1" outlineLevel="1">
      <c r="A49" s="96" t="str">
        <f t="shared" si="5"/>
        <v>B.1.1.1.2.S.8.2</v>
      </c>
      <c r="B49" s="124" t="s">
        <v>268</v>
      </c>
      <c r="C49" s="113" t="s">
        <v>188</v>
      </c>
      <c r="D49" s="126" t="s">
        <v>24</v>
      </c>
      <c r="E49" s="105">
        <v>1037</v>
      </c>
      <c r="F49" s="106"/>
      <c r="G49" s="106">
        <f t="shared" si="8"/>
        <v>0</v>
      </c>
    </row>
    <row r="50" spans="1:7" s="107" customFormat="1" ht="127.5" hidden="1" outlineLevel="1">
      <c r="A50" s="96" t="str">
        <f t="shared" si="5"/>
        <v>B.1.1.1.2.S.9</v>
      </c>
      <c r="B50" s="124" t="s">
        <v>208</v>
      </c>
      <c r="C50" s="346" t="s">
        <v>1994</v>
      </c>
      <c r="D50" s="126" t="s">
        <v>25</v>
      </c>
      <c r="E50" s="105">
        <v>1270</v>
      </c>
      <c r="F50" s="106"/>
      <c r="G50" s="106">
        <f t="shared" si="1"/>
        <v>0</v>
      </c>
    </row>
    <row r="51" spans="1:7" s="107" customFormat="1" ht="51" hidden="1" outlineLevel="1">
      <c r="A51" s="96" t="str">
        <f t="shared" si="5"/>
        <v>B.1.1.1.2.S.10</v>
      </c>
      <c r="B51" s="124" t="s">
        <v>209</v>
      </c>
      <c r="C51" s="110" t="s">
        <v>1624</v>
      </c>
      <c r="D51" s="126" t="s">
        <v>24</v>
      </c>
      <c r="E51" s="105">
        <v>805</v>
      </c>
      <c r="F51" s="106"/>
      <c r="G51" s="106">
        <f t="shared" si="1"/>
        <v>0</v>
      </c>
    </row>
    <row r="52" spans="1:7" s="107" customFormat="1" ht="51" hidden="1" outlineLevel="1">
      <c r="A52" s="96" t="str">
        <f t="shared" si="5"/>
        <v>B.1.1.1.2.S.11</v>
      </c>
      <c r="B52" s="124" t="s">
        <v>210</v>
      </c>
      <c r="C52" s="125" t="s">
        <v>1767</v>
      </c>
      <c r="D52" s="126" t="s">
        <v>24</v>
      </c>
      <c r="E52" s="105">
        <v>2772</v>
      </c>
      <c r="F52" s="106"/>
      <c r="G52" s="106">
        <f t="shared" si="1"/>
        <v>0</v>
      </c>
    </row>
    <row r="53" spans="1:7" s="107" customFormat="1" ht="63.75" hidden="1" outlineLevel="1">
      <c r="A53" s="96" t="str">
        <f t="shared" si="5"/>
        <v>B.1.1.1.2.S.12</v>
      </c>
      <c r="B53" s="124" t="s">
        <v>211</v>
      </c>
      <c r="C53" s="110" t="s">
        <v>1625</v>
      </c>
      <c r="D53" s="126" t="s">
        <v>24</v>
      </c>
      <c r="E53" s="105">
        <v>156</v>
      </c>
      <c r="F53" s="106"/>
      <c r="G53" s="106">
        <f t="shared" si="1"/>
        <v>0</v>
      </c>
    </row>
    <row r="54" spans="1:7" s="107" customFormat="1" ht="51" hidden="1" outlineLevel="1">
      <c r="A54" s="96" t="str">
        <f t="shared" si="5"/>
        <v>B.1.1.1.2.S.13</v>
      </c>
      <c r="B54" s="124" t="s">
        <v>212</v>
      </c>
      <c r="C54" s="110" t="s">
        <v>1874</v>
      </c>
      <c r="D54" s="126" t="s">
        <v>24</v>
      </c>
      <c r="E54" s="105">
        <v>565</v>
      </c>
      <c r="F54" s="106"/>
      <c r="G54" s="106">
        <f t="shared" si="1"/>
        <v>0</v>
      </c>
    </row>
    <row r="55" spans="1:7" s="107" customFormat="1" ht="114.75" hidden="1" outlineLevel="1">
      <c r="A55" s="96" t="str">
        <f t="shared" si="5"/>
        <v>B.1.1.1.2.S.14</v>
      </c>
      <c r="B55" s="124" t="s">
        <v>213</v>
      </c>
      <c r="C55" s="110" t="s">
        <v>1627</v>
      </c>
      <c r="D55" s="126" t="s">
        <v>25</v>
      </c>
      <c r="E55" s="105">
        <v>5982</v>
      </c>
      <c r="F55" s="106"/>
      <c r="G55" s="106">
        <f t="shared" si="1"/>
        <v>0</v>
      </c>
    </row>
    <row r="56" spans="1:7" s="107" customFormat="1" ht="63.75" hidden="1" outlineLevel="1">
      <c r="A56" s="96" t="str">
        <f t="shared" si="5"/>
        <v>B.1.1.1.2.S.15</v>
      </c>
      <c r="B56" s="124" t="s">
        <v>214</v>
      </c>
      <c r="C56" s="110" t="s">
        <v>1628</v>
      </c>
      <c r="D56" s="126" t="s">
        <v>24</v>
      </c>
      <c r="E56" s="105">
        <v>100</v>
      </c>
      <c r="F56" s="106"/>
      <c r="G56" s="106">
        <f t="shared" si="1"/>
        <v>0</v>
      </c>
    </row>
    <row r="57" spans="1:7" s="107" customFormat="1" ht="63.75" hidden="1" outlineLevel="1">
      <c r="A57" s="96" t="str">
        <f t="shared" si="5"/>
        <v>B.1.1.1.2.S.16</v>
      </c>
      <c r="B57" s="124" t="s">
        <v>215</v>
      </c>
      <c r="C57" s="125" t="s">
        <v>1629</v>
      </c>
      <c r="D57" s="126" t="s">
        <v>24</v>
      </c>
      <c r="E57" s="105">
        <v>360</v>
      </c>
      <c r="F57" s="106"/>
      <c r="G57" s="106">
        <f t="shared" si="1"/>
        <v>0</v>
      </c>
    </row>
    <row r="58" spans="1:7" s="107" customFormat="1" ht="63.75" hidden="1" outlineLevel="1">
      <c r="A58" s="96" t="str">
        <f t="shared" si="5"/>
        <v>B.1.1.1.2.S.17</v>
      </c>
      <c r="B58" s="124" t="s">
        <v>216</v>
      </c>
      <c r="C58" s="127" t="s">
        <v>2017</v>
      </c>
      <c r="D58" s="126" t="s">
        <v>24</v>
      </c>
      <c r="E58" s="105">
        <v>3870</v>
      </c>
      <c r="F58" s="106"/>
      <c r="G58" s="106">
        <f t="shared" si="1"/>
        <v>0</v>
      </c>
    </row>
    <row r="59" spans="1:7" s="107" customFormat="1" ht="89.25" hidden="1" outlineLevel="1">
      <c r="A59" s="96" t="str">
        <f t="shared" si="5"/>
        <v>B.1.1.1.2.S.18</v>
      </c>
      <c r="B59" s="124" t="s">
        <v>276</v>
      </c>
      <c r="C59" s="127" t="s">
        <v>2014</v>
      </c>
      <c r="D59" s="126"/>
      <c r="E59" s="128"/>
      <c r="F59" s="106"/>
      <c r="G59" s="106">
        <f t="shared" si="1"/>
        <v>0</v>
      </c>
    </row>
    <row r="60" spans="1:7" s="107" customFormat="1" ht="15" hidden="1" outlineLevel="1">
      <c r="A60" s="96" t="str">
        <f t="shared" si="5"/>
        <v>B.1.1.1.2.S.18.1</v>
      </c>
      <c r="B60" s="124" t="s">
        <v>381</v>
      </c>
      <c r="C60" s="110" t="s">
        <v>167</v>
      </c>
      <c r="D60" s="126" t="s">
        <v>24</v>
      </c>
      <c r="E60" s="105">
        <v>4414</v>
      </c>
      <c r="F60" s="106"/>
      <c r="G60" s="106">
        <f t="shared" si="1"/>
        <v>0</v>
      </c>
    </row>
    <row r="61" spans="1:7" s="107" customFormat="1" ht="15" hidden="1" outlineLevel="1">
      <c r="A61" s="96" t="str">
        <f t="shared" si="5"/>
        <v>B.1.1.1.2.S.18.2</v>
      </c>
      <c r="B61" s="124" t="s">
        <v>382</v>
      </c>
      <c r="C61" s="110" t="s">
        <v>168</v>
      </c>
      <c r="D61" s="126" t="s">
        <v>24</v>
      </c>
      <c r="E61" s="105">
        <v>1365</v>
      </c>
      <c r="F61" s="106"/>
      <c r="G61" s="106">
        <f t="shared" si="1"/>
        <v>0</v>
      </c>
    </row>
    <row r="62" spans="1:7" s="107" customFormat="1" ht="76.5" hidden="1" outlineLevel="1">
      <c r="A62" s="96" t="str">
        <f t="shared" si="5"/>
        <v>B.1.1.1.2.S.19</v>
      </c>
      <c r="B62" s="124" t="s">
        <v>347</v>
      </c>
      <c r="C62" s="110" t="s">
        <v>1596</v>
      </c>
      <c r="D62" s="126" t="s">
        <v>24</v>
      </c>
      <c r="E62" s="105">
        <v>56</v>
      </c>
      <c r="F62" s="106"/>
      <c r="G62" s="106">
        <f t="shared" si="1"/>
        <v>0</v>
      </c>
    </row>
    <row r="63" spans="1:7" s="107" customFormat="1" ht="114.75" hidden="1" outlineLevel="1">
      <c r="A63" s="96" t="str">
        <f t="shared" si="5"/>
        <v>B.1.1.1.2.S.20</v>
      </c>
      <c r="B63" s="124" t="s">
        <v>348</v>
      </c>
      <c r="C63" s="110" t="s">
        <v>2015</v>
      </c>
      <c r="D63" s="126"/>
      <c r="E63" s="128"/>
      <c r="F63" s="106"/>
      <c r="G63" s="106"/>
    </row>
    <row r="64" spans="1:7" s="107" customFormat="1" ht="15" hidden="1" outlineLevel="1">
      <c r="A64" s="96" t="str">
        <f t="shared" si="5"/>
        <v>B.1.1.1.2.S.20.1</v>
      </c>
      <c r="B64" s="124" t="s">
        <v>349</v>
      </c>
      <c r="C64" s="110" t="s">
        <v>161</v>
      </c>
      <c r="D64" s="126" t="s">
        <v>24</v>
      </c>
      <c r="E64" s="105">
        <v>2392</v>
      </c>
      <c r="F64" s="106"/>
      <c r="G64" s="106">
        <f t="shared" si="1"/>
        <v>0</v>
      </c>
    </row>
    <row r="65" spans="1:7" s="107" customFormat="1" ht="15" hidden="1" outlineLevel="1">
      <c r="A65" s="96" t="str">
        <f t="shared" si="5"/>
        <v>B.1.1.1.2.S.20.2</v>
      </c>
      <c r="B65" s="124" t="s">
        <v>350</v>
      </c>
      <c r="C65" s="110" t="s">
        <v>162</v>
      </c>
      <c r="D65" s="126" t="s">
        <v>24</v>
      </c>
      <c r="E65" s="105">
        <v>594</v>
      </c>
      <c r="F65" s="106"/>
      <c r="G65" s="106">
        <f t="shared" si="1"/>
        <v>0</v>
      </c>
    </row>
    <row r="66" spans="1:7" s="107" customFormat="1" ht="76.5" hidden="1" outlineLevel="1">
      <c r="A66" s="96" t="str">
        <f t="shared" si="5"/>
        <v>B.1.1.1.2.S.21</v>
      </c>
      <c r="B66" s="124" t="s">
        <v>351</v>
      </c>
      <c r="C66" s="120" t="s">
        <v>1754</v>
      </c>
      <c r="D66" s="121" t="s">
        <v>24</v>
      </c>
      <c r="E66" s="105">
        <v>288</v>
      </c>
      <c r="F66" s="106"/>
      <c r="G66" s="106">
        <f t="shared" si="1"/>
        <v>0</v>
      </c>
    </row>
    <row r="67" spans="1:7" s="107" customFormat="1" ht="76.5" hidden="1" outlineLevel="1">
      <c r="A67" s="96" t="str">
        <f t="shared" si="5"/>
        <v>B.1.1.1.2.S.22</v>
      </c>
      <c r="B67" s="124" t="s">
        <v>383</v>
      </c>
      <c r="C67" s="110" t="s">
        <v>1995</v>
      </c>
      <c r="D67" s="126" t="s">
        <v>24</v>
      </c>
      <c r="E67" s="105">
        <v>288</v>
      </c>
      <c r="F67" s="106"/>
      <c r="G67" s="106">
        <f t="shared" si="1"/>
        <v>0</v>
      </c>
    </row>
    <row r="68" spans="1:7" s="107" customFormat="1" ht="51" hidden="1" outlineLevel="1">
      <c r="A68" s="96" t="str">
        <f t="shared" si="5"/>
        <v>B.1.1.1.2.S.23</v>
      </c>
      <c r="B68" s="124" t="s">
        <v>384</v>
      </c>
      <c r="C68" s="127" t="s">
        <v>203</v>
      </c>
      <c r="D68" s="126" t="s">
        <v>25</v>
      </c>
      <c r="E68" s="105">
        <v>570</v>
      </c>
      <c r="F68" s="106"/>
      <c r="G68" s="106">
        <f t="shared" si="1"/>
        <v>0</v>
      </c>
    </row>
    <row r="69" spans="1:7" s="107" customFormat="1" ht="63.75" hidden="1" outlineLevel="1">
      <c r="A69" s="96" t="str">
        <f t="shared" si="5"/>
        <v>B.1.1.1.2.S.24</v>
      </c>
      <c r="B69" s="124" t="s">
        <v>400</v>
      </c>
      <c r="C69" s="127" t="s">
        <v>171</v>
      </c>
      <c r="D69" s="126" t="s">
        <v>25</v>
      </c>
      <c r="E69" s="105">
        <v>1310</v>
      </c>
      <c r="F69" s="106"/>
      <c r="G69" s="106">
        <f t="shared" si="1"/>
        <v>0</v>
      </c>
    </row>
    <row r="70" spans="1:7" s="107" customFormat="1" ht="153" hidden="1" outlineLevel="1">
      <c r="A70" s="96" t="str">
        <f t="shared" si="5"/>
        <v>B.1.1.1.2.S.25</v>
      </c>
      <c r="B70" s="124" t="s">
        <v>401</v>
      </c>
      <c r="C70" s="127" t="s">
        <v>202</v>
      </c>
      <c r="D70" s="126" t="s">
        <v>24</v>
      </c>
      <c r="E70" s="105">
        <v>14147</v>
      </c>
      <c r="F70" s="129"/>
      <c r="G70" s="106">
        <f aca="true" t="shared" si="9" ref="G70:G71">E70*F70</f>
        <v>0</v>
      </c>
    </row>
    <row r="71" spans="1:7" s="107" customFormat="1" ht="114.75" hidden="1" outlineLevel="1">
      <c r="A71" s="242" t="str">
        <f t="shared" si="5"/>
        <v>B.1.1.1.2.S.26</v>
      </c>
      <c r="B71" s="243" t="s">
        <v>695</v>
      </c>
      <c r="C71" s="244" t="s">
        <v>1875</v>
      </c>
      <c r="D71" s="245" t="s">
        <v>90</v>
      </c>
      <c r="E71" s="246">
        <f>12+12+44</f>
        <v>68</v>
      </c>
      <c r="F71" s="247"/>
      <c r="G71" s="106">
        <f t="shared" si="9"/>
        <v>0</v>
      </c>
    </row>
    <row r="72" spans="1:7" s="107" customFormat="1" ht="280.5" hidden="1" outlineLevel="1">
      <c r="A72" s="96" t="str">
        <f t="shared" si="5"/>
        <v>B.1.1.1.2.S.27</v>
      </c>
      <c r="B72" s="124" t="s">
        <v>696</v>
      </c>
      <c r="C72" s="103" t="s">
        <v>309</v>
      </c>
      <c r="D72" s="104"/>
      <c r="E72" s="105"/>
      <c r="F72" s="106"/>
      <c r="G72" s="106"/>
    </row>
    <row r="73" spans="1:7" s="107" customFormat="1" ht="15" hidden="1" outlineLevel="1">
      <c r="A73" s="96" t="str">
        <f t="shared" si="5"/>
        <v>B.1.1.1.2.S.27.1</v>
      </c>
      <c r="B73" s="136" t="s">
        <v>697</v>
      </c>
      <c r="C73" s="103" t="s">
        <v>698</v>
      </c>
      <c r="D73" s="104" t="s">
        <v>22</v>
      </c>
      <c r="E73" s="105">
        <f>300+245</f>
        <v>545</v>
      </c>
      <c r="F73" s="106"/>
      <c r="G73" s="106">
        <f aca="true" t="shared" si="10" ref="G73">E73*F73</f>
        <v>0</v>
      </c>
    </row>
    <row r="74" spans="1:7" s="107" customFormat="1" ht="114.75" hidden="1" outlineLevel="1">
      <c r="A74" s="96" t="str">
        <f t="shared" si="5"/>
        <v>B.1.1.1.2.S.28</v>
      </c>
      <c r="B74" s="136" t="s">
        <v>699</v>
      </c>
      <c r="C74" s="103" t="s">
        <v>700</v>
      </c>
      <c r="D74" s="104"/>
      <c r="E74" s="105"/>
      <c r="F74" s="106"/>
      <c r="G74" s="106"/>
    </row>
    <row r="75" spans="1:7" s="107" customFormat="1" ht="15" hidden="1" outlineLevel="1">
      <c r="A75" s="96" t="str">
        <f t="shared" si="5"/>
        <v>B.1.1.1.2.S.28.1</v>
      </c>
      <c r="B75" s="136" t="s">
        <v>701</v>
      </c>
      <c r="C75" s="103" t="s">
        <v>702</v>
      </c>
      <c r="D75" s="104" t="s">
        <v>22</v>
      </c>
      <c r="E75" s="105">
        <v>440</v>
      </c>
      <c r="F75" s="106"/>
      <c r="G75" s="106">
        <f aca="true" t="shared" si="11" ref="G75">E75*F75</f>
        <v>0</v>
      </c>
    </row>
    <row r="76" spans="1:7" s="95" customFormat="1" ht="15" collapsed="1">
      <c r="A76" s="88" t="str">
        <f aca="true" t="shared" si="12" ref="A76">B76</f>
        <v>B.1.1.1.3</v>
      </c>
      <c r="B76" s="89" t="s">
        <v>938</v>
      </c>
      <c r="C76" s="90" t="s">
        <v>19</v>
      </c>
      <c r="D76" s="91"/>
      <c r="E76" s="92"/>
      <c r="F76" s="93"/>
      <c r="G76" s="94"/>
    </row>
    <row r="77" spans="1:7" s="107" customFormat="1" ht="178.5" hidden="1" outlineLevel="1">
      <c r="A77" s="96" t="str">
        <f>""&amp;$B$76&amp;"."&amp;B77&amp;""</f>
        <v>B.1.1.1.3.S.1</v>
      </c>
      <c r="B77" s="124" t="s">
        <v>197</v>
      </c>
      <c r="C77" s="118" t="s">
        <v>1737</v>
      </c>
      <c r="D77" s="117"/>
      <c r="E77" s="130"/>
      <c r="F77" s="106"/>
      <c r="G77" s="106"/>
    </row>
    <row r="78" spans="1:7" s="107" customFormat="1" ht="15" hidden="1" outlineLevel="1">
      <c r="A78" s="96" t="str">
        <f aca="true" t="shared" si="13" ref="A78:A124">""&amp;$B$76&amp;"."&amp;B78&amp;""</f>
        <v>B.1.1.1.3.S.1.1</v>
      </c>
      <c r="B78" s="124" t="s">
        <v>217</v>
      </c>
      <c r="C78" s="118" t="s">
        <v>460</v>
      </c>
      <c r="D78" s="117"/>
      <c r="E78" s="130"/>
      <c r="F78" s="106"/>
      <c r="G78" s="106"/>
    </row>
    <row r="79" spans="1:7" s="107" customFormat="1" ht="38.25" hidden="1" outlineLevel="1">
      <c r="A79" s="96" t="str">
        <f t="shared" si="13"/>
        <v>B.1.1.1.3.S.1.1.1</v>
      </c>
      <c r="B79" s="124" t="s">
        <v>228</v>
      </c>
      <c r="C79" s="110" t="s">
        <v>431</v>
      </c>
      <c r="D79" s="117" t="s">
        <v>90</v>
      </c>
      <c r="E79" s="105">
        <v>24</v>
      </c>
      <c r="F79" s="106"/>
      <c r="G79" s="106">
        <f aca="true" t="shared" si="14" ref="G79">E79*F79</f>
        <v>0</v>
      </c>
    </row>
    <row r="80" spans="1:7" s="107" customFormat="1" ht="25.5" hidden="1" outlineLevel="1">
      <c r="A80" s="96" t="str">
        <f t="shared" si="13"/>
        <v>B.1.1.1.3.S.1.2</v>
      </c>
      <c r="B80" s="124" t="s">
        <v>218</v>
      </c>
      <c r="C80" s="118" t="s">
        <v>461</v>
      </c>
      <c r="D80" s="117"/>
      <c r="E80" s="130"/>
      <c r="F80" s="106"/>
      <c r="G80" s="106"/>
    </row>
    <row r="81" spans="1:7" s="107" customFormat="1" ht="38.25" hidden="1" outlineLevel="1">
      <c r="A81" s="96" t="str">
        <f t="shared" si="13"/>
        <v>B.1.1.1.3.S.1.2.1</v>
      </c>
      <c r="B81" s="124" t="s">
        <v>279</v>
      </c>
      <c r="C81" s="110" t="s">
        <v>431</v>
      </c>
      <c r="D81" s="117" t="s">
        <v>90</v>
      </c>
      <c r="E81" s="105">
        <v>3</v>
      </c>
      <c r="F81" s="106"/>
      <c r="G81" s="106">
        <f aca="true" t="shared" si="15" ref="G81:G82">E81*F81</f>
        <v>0</v>
      </c>
    </row>
    <row r="82" spans="1:7" s="107" customFormat="1" ht="38.25" hidden="1" outlineLevel="1">
      <c r="A82" s="96" t="str">
        <f t="shared" si="13"/>
        <v>B.1.1.1.3.S.1.2.2</v>
      </c>
      <c r="B82" s="124" t="s">
        <v>280</v>
      </c>
      <c r="C82" s="110" t="s">
        <v>703</v>
      </c>
      <c r="D82" s="117" t="s">
        <v>90</v>
      </c>
      <c r="E82" s="105">
        <v>1</v>
      </c>
      <c r="F82" s="106"/>
      <c r="G82" s="106">
        <f t="shared" si="15"/>
        <v>0</v>
      </c>
    </row>
    <row r="83" spans="1:7" s="107" customFormat="1" ht="216.75" hidden="1" outlineLevel="1">
      <c r="A83" s="96" t="str">
        <f t="shared" si="13"/>
        <v>B.1.1.1.3.S.2</v>
      </c>
      <c r="B83" s="124" t="s">
        <v>198</v>
      </c>
      <c r="C83" s="406" t="s">
        <v>1977</v>
      </c>
      <c r="D83" s="117"/>
      <c r="E83" s="105"/>
      <c r="F83" s="106"/>
      <c r="G83" s="106"/>
    </row>
    <row r="84" spans="1:7" s="107" customFormat="1" ht="15" hidden="1" outlineLevel="1">
      <c r="A84" s="96" t="str">
        <f t="shared" si="13"/>
        <v>B.1.1.1.3.S.2.1</v>
      </c>
      <c r="B84" s="124" t="s">
        <v>219</v>
      </c>
      <c r="C84" s="118" t="s">
        <v>435</v>
      </c>
      <c r="D84" s="117"/>
      <c r="E84" s="105"/>
      <c r="F84" s="106"/>
      <c r="G84" s="106"/>
    </row>
    <row r="85" spans="1:7" s="107" customFormat="1" ht="25.5" hidden="1" outlineLevel="1">
      <c r="A85" s="96" t="str">
        <f t="shared" si="13"/>
        <v>B.1.1.1.3.S.2.1.1</v>
      </c>
      <c r="B85" s="124" t="s">
        <v>220</v>
      </c>
      <c r="C85" s="133" t="s">
        <v>1970</v>
      </c>
      <c r="D85" s="117" t="s">
        <v>90</v>
      </c>
      <c r="E85" s="105">
        <v>3</v>
      </c>
      <c r="F85" s="106"/>
      <c r="G85" s="106">
        <f aca="true" t="shared" si="16" ref="G85:G87">E85*F85</f>
        <v>0</v>
      </c>
    </row>
    <row r="86" spans="1:7" s="107" customFormat="1" ht="25.5" hidden="1" outlineLevel="1">
      <c r="A86" s="96" t="str">
        <f t="shared" si="13"/>
        <v>B.1.1.1.3.S.2.1.2</v>
      </c>
      <c r="B86" s="124" t="s">
        <v>221</v>
      </c>
      <c r="C86" s="133" t="s">
        <v>1971</v>
      </c>
      <c r="D86" s="117" t="s">
        <v>90</v>
      </c>
      <c r="E86" s="105">
        <v>2</v>
      </c>
      <c r="F86" s="106"/>
      <c r="G86" s="106">
        <f t="shared" si="16"/>
        <v>0</v>
      </c>
    </row>
    <row r="87" spans="1:7" s="107" customFormat="1" ht="25.5" hidden="1" outlineLevel="1">
      <c r="A87" s="96" t="str">
        <f t="shared" si="13"/>
        <v>B.1.1.1.3.S.2.1.3</v>
      </c>
      <c r="B87" s="124" t="s">
        <v>549</v>
      </c>
      <c r="C87" s="133" t="s">
        <v>704</v>
      </c>
      <c r="D87" s="117" t="s">
        <v>90</v>
      </c>
      <c r="E87" s="105">
        <v>3</v>
      </c>
      <c r="F87" s="106"/>
      <c r="G87" s="106">
        <f t="shared" si="16"/>
        <v>0</v>
      </c>
    </row>
    <row r="88" spans="1:7" s="107" customFormat="1" ht="76.5" hidden="1" outlineLevel="1">
      <c r="A88" s="96" t="str">
        <f t="shared" si="13"/>
        <v>B.1.1.1.3.S.3</v>
      </c>
      <c r="B88" s="124" t="s">
        <v>199</v>
      </c>
      <c r="C88" s="110" t="s">
        <v>1950</v>
      </c>
      <c r="D88" s="111"/>
      <c r="E88" s="105"/>
      <c r="F88" s="106"/>
      <c r="G88" s="106"/>
    </row>
    <row r="89" spans="1:7" s="107" customFormat="1" ht="15" hidden="1" outlineLevel="1">
      <c r="A89" s="96" t="str">
        <f t="shared" si="13"/>
        <v>B.1.1.1.3.S.3.1</v>
      </c>
      <c r="B89" s="124" t="s">
        <v>261</v>
      </c>
      <c r="C89" s="110" t="s">
        <v>304</v>
      </c>
      <c r="D89" s="117" t="s">
        <v>90</v>
      </c>
      <c r="E89" s="105">
        <v>34</v>
      </c>
      <c r="F89" s="106"/>
      <c r="G89" s="106">
        <f aca="true" t="shared" si="17" ref="G89:G125">E89*F89</f>
        <v>0</v>
      </c>
    </row>
    <row r="90" spans="1:7" s="107" customFormat="1" ht="15" hidden="1" outlineLevel="1">
      <c r="A90" s="96" t="str">
        <f t="shared" si="13"/>
        <v>B.1.1.1.3.S.3.2</v>
      </c>
      <c r="B90" s="124" t="s">
        <v>262</v>
      </c>
      <c r="C90" s="110" t="s">
        <v>305</v>
      </c>
      <c r="D90" s="117" t="s">
        <v>90</v>
      </c>
      <c r="E90" s="105">
        <v>2</v>
      </c>
      <c r="F90" s="106"/>
      <c r="G90" s="106">
        <f t="shared" si="17"/>
        <v>0</v>
      </c>
    </row>
    <row r="91" spans="1:7" s="107" customFormat="1" ht="38.25" hidden="1" outlineLevel="1">
      <c r="A91" s="96" t="str">
        <f t="shared" si="13"/>
        <v>B.1.1.1.3.S.4</v>
      </c>
      <c r="B91" s="124" t="s">
        <v>200</v>
      </c>
      <c r="C91" s="118" t="s">
        <v>1597</v>
      </c>
      <c r="D91" s="131" t="s">
        <v>24</v>
      </c>
      <c r="E91" s="105">
        <v>26</v>
      </c>
      <c r="F91" s="106"/>
      <c r="G91" s="106">
        <f>E91*F91</f>
        <v>0</v>
      </c>
    </row>
    <row r="92" spans="1:7" s="107" customFormat="1" ht="51" hidden="1" outlineLevel="1">
      <c r="A92" s="96" t="str">
        <f t="shared" si="13"/>
        <v>B.1.1.1.3.S.5</v>
      </c>
      <c r="B92" s="124" t="s">
        <v>204</v>
      </c>
      <c r="C92" s="125" t="s">
        <v>1619</v>
      </c>
      <c r="D92" s="131" t="s">
        <v>24</v>
      </c>
      <c r="E92" s="105">
        <v>43</v>
      </c>
      <c r="F92" s="106"/>
      <c r="G92" s="106">
        <f t="shared" si="17"/>
        <v>0</v>
      </c>
    </row>
    <row r="93" spans="1:7" s="107" customFormat="1" ht="89.25" hidden="1" outlineLevel="1">
      <c r="A93" s="96" t="str">
        <f t="shared" si="13"/>
        <v>B.1.1.1.3.S.6</v>
      </c>
      <c r="B93" s="124" t="s">
        <v>205</v>
      </c>
      <c r="C93" s="125" t="s">
        <v>1599</v>
      </c>
      <c r="D93" s="131" t="s">
        <v>24</v>
      </c>
      <c r="E93" s="105">
        <v>23</v>
      </c>
      <c r="F93" s="106"/>
      <c r="G93" s="106">
        <f t="shared" si="17"/>
        <v>0</v>
      </c>
    </row>
    <row r="94" spans="1:7" s="107" customFormat="1" ht="89.25" hidden="1" outlineLevel="1">
      <c r="A94" s="96" t="str">
        <f t="shared" si="13"/>
        <v>B.1.1.1.3.S.7</v>
      </c>
      <c r="B94" s="124" t="s">
        <v>206</v>
      </c>
      <c r="C94" s="125" t="s">
        <v>2009</v>
      </c>
      <c r="D94" s="131" t="s">
        <v>24</v>
      </c>
      <c r="E94" s="105">
        <v>49</v>
      </c>
      <c r="F94" s="106"/>
      <c r="G94" s="106">
        <f t="shared" si="17"/>
        <v>0</v>
      </c>
    </row>
    <row r="95" spans="1:7" s="107" customFormat="1" ht="76.5" hidden="1" outlineLevel="1">
      <c r="A95" s="96" t="str">
        <f t="shared" si="13"/>
        <v>B.1.1.1.3.S.8</v>
      </c>
      <c r="B95" s="124" t="s">
        <v>207</v>
      </c>
      <c r="C95" s="125" t="s">
        <v>425</v>
      </c>
      <c r="D95" s="132" t="s">
        <v>90</v>
      </c>
      <c r="E95" s="105">
        <v>151</v>
      </c>
      <c r="F95" s="106"/>
      <c r="G95" s="106">
        <f t="shared" si="17"/>
        <v>0</v>
      </c>
    </row>
    <row r="96" spans="1:7" s="107" customFormat="1" ht="76.5" hidden="1" outlineLevel="1">
      <c r="A96" s="96" t="str">
        <f t="shared" si="13"/>
        <v>B.1.1.1.3.S.9</v>
      </c>
      <c r="B96" s="124" t="s">
        <v>208</v>
      </c>
      <c r="C96" s="118" t="s">
        <v>160</v>
      </c>
      <c r="D96" s="117" t="s">
        <v>91</v>
      </c>
      <c r="E96" s="105">
        <v>6</v>
      </c>
      <c r="F96" s="106"/>
      <c r="G96" s="106">
        <f t="shared" si="17"/>
        <v>0</v>
      </c>
    </row>
    <row r="97" spans="1:7" s="107" customFormat="1" ht="153" hidden="1" outlineLevel="1">
      <c r="A97" s="96" t="str">
        <f t="shared" si="13"/>
        <v>B.1.1.1.3.S.10</v>
      </c>
      <c r="B97" s="124" t="s">
        <v>209</v>
      </c>
      <c r="C97" s="125" t="s">
        <v>2006</v>
      </c>
      <c r="D97" s="132" t="s">
        <v>25</v>
      </c>
      <c r="E97" s="105">
        <v>100</v>
      </c>
      <c r="F97" s="106"/>
      <c r="G97" s="106">
        <f t="shared" si="17"/>
        <v>0</v>
      </c>
    </row>
    <row r="98" spans="1:7" s="107" customFormat="1" ht="102" hidden="1" outlineLevel="1">
      <c r="A98" s="96" t="str">
        <f t="shared" si="13"/>
        <v>B.1.1.1.3.S.11</v>
      </c>
      <c r="B98" s="124" t="s">
        <v>210</v>
      </c>
      <c r="C98" s="125" t="s">
        <v>2018</v>
      </c>
      <c r="D98" s="132" t="s">
        <v>25</v>
      </c>
      <c r="E98" s="105">
        <v>1</v>
      </c>
      <c r="F98" s="106"/>
      <c r="G98" s="106">
        <f t="shared" si="17"/>
        <v>0</v>
      </c>
    </row>
    <row r="99" spans="1:7" s="107" customFormat="1" ht="89.25" hidden="1" outlineLevel="1">
      <c r="A99" s="96" t="str">
        <f t="shared" si="13"/>
        <v>B.1.1.1.3.S.12</v>
      </c>
      <c r="B99" s="124" t="s">
        <v>211</v>
      </c>
      <c r="C99" s="125" t="s">
        <v>1601</v>
      </c>
      <c r="D99" s="132" t="s">
        <v>25</v>
      </c>
      <c r="E99" s="105">
        <v>290</v>
      </c>
      <c r="F99" s="106"/>
      <c r="G99" s="106">
        <f t="shared" si="17"/>
        <v>0</v>
      </c>
    </row>
    <row r="100" spans="1:7" s="107" customFormat="1" ht="140.25" hidden="1" outlineLevel="1">
      <c r="A100" s="96" t="str">
        <f t="shared" si="13"/>
        <v>B.1.1.1.3.S.13</v>
      </c>
      <c r="B100" s="124" t="s">
        <v>212</v>
      </c>
      <c r="C100" s="125" t="s">
        <v>2007</v>
      </c>
      <c r="D100" s="132"/>
      <c r="E100" s="105"/>
      <c r="F100" s="106"/>
      <c r="G100" s="106"/>
    </row>
    <row r="101" spans="1:7" s="107" customFormat="1" ht="15" hidden="1" outlineLevel="1">
      <c r="A101" s="96" t="str">
        <f t="shared" si="13"/>
        <v>B.1.1.1.3.S.13.1</v>
      </c>
      <c r="B101" s="124" t="s">
        <v>270</v>
      </c>
      <c r="C101" s="125" t="s">
        <v>302</v>
      </c>
      <c r="D101" s="132" t="s">
        <v>25</v>
      </c>
      <c r="E101" s="105">
        <v>1</v>
      </c>
      <c r="F101" s="106"/>
      <c r="G101" s="106">
        <f aca="true" t="shared" si="18" ref="G101:G102">E101*F101</f>
        <v>0</v>
      </c>
    </row>
    <row r="102" spans="1:7" s="107" customFormat="1" ht="15" hidden="1" outlineLevel="1">
      <c r="A102" s="96" t="str">
        <f t="shared" si="13"/>
        <v>B.1.1.1.3.S.13.2</v>
      </c>
      <c r="B102" s="124" t="s">
        <v>271</v>
      </c>
      <c r="C102" s="125" t="s">
        <v>303</v>
      </c>
      <c r="D102" s="132" t="s">
        <v>25</v>
      </c>
      <c r="E102" s="105">
        <v>1</v>
      </c>
      <c r="F102" s="106"/>
      <c r="G102" s="106">
        <f t="shared" si="18"/>
        <v>0</v>
      </c>
    </row>
    <row r="103" spans="1:7" s="107" customFormat="1" ht="89.25" hidden="1" outlineLevel="1">
      <c r="A103" s="96" t="str">
        <f t="shared" si="13"/>
        <v>B.1.1.1.3.S.14</v>
      </c>
      <c r="B103" s="124" t="s">
        <v>213</v>
      </c>
      <c r="C103" s="125" t="s">
        <v>1997</v>
      </c>
      <c r="D103" s="111"/>
      <c r="E103" s="105"/>
      <c r="F103" s="106"/>
      <c r="G103" s="106"/>
    </row>
    <row r="104" spans="1:7" s="107" customFormat="1" ht="15" hidden="1" outlineLevel="1">
      <c r="A104" s="96" t="str">
        <f t="shared" si="13"/>
        <v>B.1.1.1.3.S.14.1</v>
      </c>
      <c r="B104" s="124" t="s">
        <v>420</v>
      </c>
      <c r="C104" s="133" t="s">
        <v>1999</v>
      </c>
      <c r="D104" s="111" t="s">
        <v>22</v>
      </c>
      <c r="E104" s="105">
        <v>1398</v>
      </c>
      <c r="F104" s="106"/>
      <c r="G104" s="106">
        <f t="shared" si="17"/>
        <v>0</v>
      </c>
    </row>
    <row r="105" spans="1:7" s="107" customFormat="1" ht="15" hidden="1" outlineLevel="1">
      <c r="A105" s="96" t="str">
        <f t="shared" si="13"/>
        <v>B.1.1.1.3.S.14.2</v>
      </c>
      <c r="B105" s="124" t="s">
        <v>421</v>
      </c>
      <c r="C105" s="133" t="s">
        <v>2000</v>
      </c>
      <c r="D105" s="111" t="s">
        <v>22</v>
      </c>
      <c r="E105" s="105">
        <v>1</v>
      </c>
      <c r="F105" s="106"/>
      <c r="G105" s="106">
        <f t="shared" si="17"/>
        <v>0</v>
      </c>
    </row>
    <row r="106" spans="1:7" s="107" customFormat="1" ht="89.25" hidden="1" outlineLevel="1">
      <c r="A106" s="96" t="str">
        <f t="shared" si="13"/>
        <v>B.1.1.1.3.S.15</v>
      </c>
      <c r="B106" s="124" t="s">
        <v>214</v>
      </c>
      <c r="C106" s="125" t="s">
        <v>1602</v>
      </c>
      <c r="D106" s="111"/>
      <c r="E106" s="105"/>
      <c r="F106" s="106"/>
      <c r="G106" s="106"/>
    </row>
    <row r="107" spans="1:7" s="425" customFormat="1" ht="15" hidden="1" outlineLevel="1">
      <c r="A107" s="454" t="str">
        <f t="shared" si="13"/>
        <v>B.1.1.1.3.S.15.1</v>
      </c>
      <c r="B107" s="353" t="s">
        <v>451</v>
      </c>
      <c r="C107" s="347" t="s">
        <v>2002</v>
      </c>
      <c r="D107" s="465" t="s">
        <v>22</v>
      </c>
      <c r="E107" s="343">
        <v>1</v>
      </c>
      <c r="F107" s="344"/>
      <c r="G107" s="344">
        <f t="shared" si="17"/>
        <v>0</v>
      </c>
    </row>
    <row r="108" spans="1:7" s="425" customFormat="1" ht="15" hidden="1" outlineLevel="1">
      <c r="A108" s="454" t="str">
        <f t="shared" si="13"/>
        <v>B.1.1.1.3.S.15.2</v>
      </c>
      <c r="B108" s="353" t="s">
        <v>452</v>
      </c>
      <c r="C108" s="347" t="s">
        <v>2003</v>
      </c>
      <c r="D108" s="465" t="s">
        <v>22</v>
      </c>
      <c r="E108" s="343">
        <v>1</v>
      </c>
      <c r="F108" s="344"/>
      <c r="G108" s="344">
        <f t="shared" si="17"/>
        <v>0</v>
      </c>
    </row>
    <row r="109" spans="1:7" s="425" customFormat="1" ht="15" hidden="1" outlineLevel="1">
      <c r="A109" s="454" t="str">
        <f t="shared" si="13"/>
        <v>B.1.1.1.3.S.15.3</v>
      </c>
      <c r="B109" s="353" t="s">
        <v>625</v>
      </c>
      <c r="C109" s="347" t="s">
        <v>2004</v>
      </c>
      <c r="D109" s="465" t="s">
        <v>22</v>
      </c>
      <c r="E109" s="343">
        <v>1</v>
      </c>
      <c r="F109" s="344"/>
      <c r="G109" s="344">
        <f t="shared" si="17"/>
        <v>0</v>
      </c>
    </row>
    <row r="110" spans="1:7" s="107" customFormat="1" ht="76.5" hidden="1" outlineLevel="1">
      <c r="A110" s="96" t="str">
        <f t="shared" si="13"/>
        <v>B.1.1.1.3.S.16</v>
      </c>
      <c r="B110" s="124" t="s">
        <v>215</v>
      </c>
      <c r="C110" s="103" t="s">
        <v>514</v>
      </c>
      <c r="D110" s="104" t="s">
        <v>25</v>
      </c>
      <c r="E110" s="105">
        <v>1</v>
      </c>
      <c r="F110" s="106"/>
      <c r="G110" s="106">
        <f>E110*F110</f>
        <v>0</v>
      </c>
    </row>
    <row r="111" spans="1:7" s="107" customFormat="1" ht="89.25" hidden="1" outlineLevel="1">
      <c r="A111" s="96" t="str">
        <f t="shared" si="13"/>
        <v>B.1.1.1.3.S.17</v>
      </c>
      <c r="B111" s="124" t="s">
        <v>216</v>
      </c>
      <c r="C111" s="118" t="s">
        <v>191</v>
      </c>
      <c r="D111" s="134"/>
      <c r="E111" s="105"/>
      <c r="F111" s="106"/>
      <c r="G111" s="106"/>
    </row>
    <row r="112" spans="1:7" s="107" customFormat="1" ht="15" hidden="1" outlineLevel="1">
      <c r="A112" s="96" t="str">
        <f t="shared" si="13"/>
        <v>B.1.1.1.3.S.17.1</v>
      </c>
      <c r="B112" s="124" t="s">
        <v>418</v>
      </c>
      <c r="C112" s="118" t="s">
        <v>192</v>
      </c>
      <c r="D112" s="134" t="s">
        <v>90</v>
      </c>
      <c r="E112" s="105">
        <v>1</v>
      </c>
      <c r="F112" s="106"/>
      <c r="G112" s="106">
        <f>E112*F112</f>
        <v>0</v>
      </c>
    </row>
    <row r="113" spans="1:7" s="107" customFormat="1" ht="15" hidden="1" outlineLevel="1">
      <c r="A113" s="96" t="str">
        <f t="shared" si="13"/>
        <v>B.1.1.1.3.S.17.2</v>
      </c>
      <c r="B113" s="124" t="s">
        <v>422</v>
      </c>
      <c r="C113" s="118" t="s">
        <v>193</v>
      </c>
      <c r="D113" s="134" t="s">
        <v>90</v>
      </c>
      <c r="E113" s="105">
        <v>1</v>
      </c>
      <c r="F113" s="106"/>
      <c r="G113" s="106">
        <f>E113*F113</f>
        <v>0</v>
      </c>
    </row>
    <row r="114" spans="1:7" s="107" customFormat="1" ht="15" hidden="1" outlineLevel="1">
      <c r="A114" s="96" t="str">
        <f t="shared" si="13"/>
        <v>B.1.1.1.3.S.17.3</v>
      </c>
      <c r="B114" s="124" t="s">
        <v>515</v>
      </c>
      <c r="C114" s="118" t="s">
        <v>705</v>
      </c>
      <c r="D114" s="134" t="s">
        <v>90</v>
      </c>
      <c r="E114" s="105">
        <v>1</v>
      </c>
      <c r="F114" s="106"/>
      <c r="G114" s="106">
        <f>E114*F114</f>
        <v>0</v>
      </c>
    </row>
    <row r="115" spans="1:7" s="107" customFormat="1" ht="63.75" hidden="1" outlineLevel="1">
      <c r="A115" s="96" t="str">
        <f t="shared" si="13"/>
        <v>B.1.1.1.3.S.18</v>
      </c>
      <c r="B115" s="124" t="s">
        <v>276</v>
      </c>
      <c r="C115" s="118" t="s">
        <v>2019</v>
      </c>
      <c r="D115" s="111" t="s">
        <v>22</v>
      </c>
      <c r="E115" s="105">
        <v>10</v>
      </c>
      <c r="F115" s="106"/>
      <c r="G115" s="106">
        <f aca="true" t="shared" si="19" ref="G115">E115*F115</f>
        <v>0</v>
      </c>
    </row>
    <row r="116" spans="1:7" s="107" customFormat="1" ht="127.5" hidden="1" outlineLevel="1">
      <c r="A116" s="96" t="str">
        <f t="shared" si="13"/>
        <v>B.1.1.1.3.S.19</v>
      </c>
      <c r="B116" s="124" t="s">
        <v>347</v>
      </c>
      <c r="C116" s="118" t="s">
        <v>194</v>
      </c>
      <c r="D116" s="134" t="s">
        <v>22</v>
      </c>
      <c r="E116" s="105">
        <v>8</v>
      </c>
      <c r="F116" s="106"/>
      <c r="G116" s="106">
        <f t="shared" si="17"/>
        <v>0</v>
      </c>
    </row>
    <row r="117" spans="1:7" s="107" customFormat="1" ht="140.25" hidden="1" outlineLevel="1">
      <c r="A117" s="96" t="str">
        <f t="shared" si="13"/>
        <v>B.1.1.1.3.S.20</v>
      </c>
      <c r="B117" s="124" t="s">
        <v>348</v>
      </c>
      <c r="C117" s="118" t="s">
        <v>428</v>
      </c>
      <c r="D117" s="121" t="s">
        <v>24</v>
      </c>
      <c r="E117" s="105">
        <v>90</v>
      </c>
      <c r="F117" s="106"/>
      <c r="G117" s="106">
        <f t="shared" si="17"/>
        <v>0</v>
      </c>
    </row>
    <row r="118" spans="1:7" s="107" customFormat="1" ht="204" hidden="1" outlineLevel="1">
      <c r="A118" s="96" t="str">
        <f t="shared" si="13"/>
        <v>B.1.1.1.3.S.21</v>
      </c>
      <c r="B118" s="124" t="s">
        <v>351</v>
      </c>
      <c r="C118" s="118" t="s">
        <v>282</v>
      </c>
      <c r="D118" s="134"/>
      <c r="E118" s="105"/>
      <c r="F118" s="106"/>
      <c r="G118" s="106"/>
    </row>
    <row r="119" spans="1:7" s="107" customFormat="1" ht="15" hidden="1" outlineLevel="1">
      <c r="A119" s="96" t="str">
        <f t="shared" si="13"/>
        <v>B.1.1.1.3.S.21.1</v>
      </c>
      <c r="B119" s="124" t="s">
        <v>405</v>
      </c>
      <c r="C119" s="118" t="s">
        <v>157</v>
      </c>
      <c r="D119" s="121" t="s">
        <v>24</v>
      </c>
      <c r="E119" s="105">
        <v>120</v>
      </c>
      <c r="F119" s="106"/>
      <c r="G119" s="106">
        <f t="shared" si="17"/>
        <v>0</v>
      </c>
    </row>
    <row r="120" spans="1:7" s="107" customFormat="1" ht="25.5" hidden="1" outlineLevel="1">
      <c r="A120" s="96" t="str">
        <f t="shared" si="13"/>
        <v>B.1.1.1.3.S.21.2</v>
      </c>
      <c r="B120" s="124" t="s">
        <v>406</v>
      </c>
      <c r="C120" s="118" t="s">
        <v>158</v>
      </c>
      <c r="D120" s="121" t="s">
        <v>24</v>
      </c>
      <c r="E120" s="105">
        <v>360</v>
      </c>
      <c r="F120" s="106"/>
      <c r="G120" s="106">
        <f t="shared" si="17"/>
        <v>0</v>
      </c>
    </row>
    <row r="121" spans="1:7" s="107" customFormat="1" ht="25.5" hidden="1" outlineLevel="1">
      <c r="A121" s="96" t="str">
        <f t="shared" si="13"/>
        <v>B.1.1.1.3.S.21.3</v>
      </c>
      <c r="B121" s="124" t="s">
        <v>407</v>
      </c>
      <c r="C121" s="118" t="s">
        <v>195</v>
      </c>
      <c r="D121" s="121" t="s">
        <v>24</v>
      </c>
      <c r="E121" s="105">
        <v>1</v>
      </c>
      <c r="F121" s="106"/>
      <c r="G121" s="106">
        <f t="shared" si="17"/>
        <v>0</v>
      </c>
    </row>
    <row r="122" spans="1:7" s="107" customFormat="1" ht="191.25" hidden="1" outlineLevel="1">
      <c r="A122" s="242" t="str">
        <f t="shared" si="13"/>
        <v>B.1.1.1.3.S.22</v>
      </c>
      <c r="B122" s="243" t="s">
        <v>383</v>
      </c>
      <c r="C122" s="248" t="s">
        <v>1876</v>
      </c>
      <c r="D122" s="249" t="s">
        <v>90</v>
      </c>
      <c r="E122" s="105">
        <v>47</v>
      </c>
      <c r="F122" s="106"/>
      <c r="G122" s="106">
        <f t="shared" si="17"/>
        <v>0</v>
      </c>
    </row>
    <row r="123" spans="1:7" s="107" customFormat="1" ht="155.25" hidden="1" outlineLevel="1">
      <c r="A123" s="242" t="str">
        <f t="shared" si="13"/>
        <v>B.1.1.1.3.S.23</v>
      </c>
      <c r="B123" s="243" t="s">
        <v>384</v>
      </c>
      <c r="C123" s="248" t="s">
        <v>1240</v>
      </c>
      <c r="D123" s="250" t="s">
        <v>91</v>
      </c>
      <c r="E123" s="246">
        <v>1</v>
      </c>
      <c r="F123" s="106"/>
      <c r="G123" s="106">
        <f t="shared" si="17"/>
        <v>0</v>
      </c>
    </row>
    <row r="124" spans="1:7" s="107" customFormat="1" ht="140.25" hidden="1" outlineLevel="1">
      <c r="A124" s="242" t="str">
        <f t="shared" si="13"/>
        <v>B.1.1.1.3.S.24</v>
      </c>
      <c r="B124" s="243" t="s">
        <v>400</v>
      </c>
      <c r="C124" s="248" t="s">
        <v>1877</v>
      </c>
      <c r="D124" s="250" t="s">
        <v>91</v>
      </c>
      <c r="E124" s="246">
        <v>1</v>
      </c>
      <c r="F124" s="106"/>
      <c r="G124" s="106">
        <f t="shared" si="17"/>
        <v>0</v>
      </c>
    </row>
    <row r="125" spans="1:7" s="107" customFormat="1" ht="63.75" hidden="1" outlineLevel="1">
      <c r="A125" s="96" t="str">
        <f>""&amp;$B$325&amp;"."&amp;B125&amp;""</f>
        <v>B.1.1.2.2.S.25</v>
      </c>
      <c r="B125" s="124" t="s">
        <v>401</v>
      </c>
      <c r="C125" s="125" t="s">
        <v>125</v>
      </c>
      <c r="D125" s="132" t="s">
        <v>90</v>
      </c>
      <c r="E125" s="105">
        <v>8</v>
      </c>
      <c r="F125" s="106"/>
      <c r="G125" s="106">
        <f t="shared" si="17"/>
        <v>0</v>
      </c>
    </row>
    <row r="126" spans="1:7" s="95" customFormat="1" ht="15" collapsed="1">
      <c r="A126" s="88" t="str">
        <f aca="true" t="shared" si="20" ref="A126">B126</f>
        <v>B.1.1.1.4</v>
      </c>
      <c r="B126" s="89" t="s">
        <v>939</v>
      </c>
      <c r="C126" s="90" t="s">
        <v>20</v>
      </c>
      <c r="D126" s="91"/>
      <c r="E126" s="122"/>
      <c r="F126" s="123"/>
      <c r="G126" s="94"/>
    </row>
    <row r="127" spans="1:7" s="107" customFormat="1" ht="153" hidden="1" outlineLevel="1">
      <c r="A127" s="96" t="str">
        <f>""&amp;$B$126&amp;"."&amp;B127&amp;""</f>
        <v>B.1.1.1.4.S.1</v>
      </c>
      <c r="B127" s="124" t="s">
        <v>197</v>
      </c>
      <c r="C127" s="110" t="s">
        <v>1769</v>
      </c>
      <c r="D127" s="126"/>
      <c r="E127" s="105"/>
      <c r="F127" s="106"/>
      <c r="G127" s="106"/>
    </row>
    <row r="128" spans="1:7" s="107" customFormat="1" ht="15" hidden="1" outlineLevel="1">
      <c r="A128" s="96" t="str">
        <f aca="true" t="shared" si="21" ref="A128:A137">""&amp;$B$126&amp;"."&amp;B128&amp;""</f>
        <v>B.1.1.1.4.S.1.1</v>
      </c>
      <c r="B128" s="124" t="s">
        <v>217</v>
      </c>
      <c r="C128" s="110" t="s">
        <v>409</v>
      </c>
      <c r="D128" s="126"/>
      <c r="E128" s="105"/>
      <c r="F128" s="106"/>
      <c r="G128" s="106"/>
    </row>
    <row r="129" spans="1:7" s="107" customFormat="1" ht="15" hidden="1" outlineLevel="1">
      <c r="A129" s="96" t="str">
        <f t="shared" si="21"/>
        <v>B.1.1.1.4.S.1.1.1</v>
      </c>
      <c r="B129" s="124" t="s">
        <v>228</v>
      </c>
      <c r="C129" s="135" t="s">
        <v>441</v>
      </c>
      <c r="D129" s="126" t="s">
        <v>25</v>
      </c>
      <c r="E129" s="105">
        <v>1408</v>
      </c>
      <c r="F129" s="106"/>
      <c r="G129" s="106">
        <f aca="true" t="shared" si="22" ref="G129:G130">E129*F129</f>
        <v>0</v>
      </c>
    </row>
    <row r="130" spans="1:7" s="107" customFormat="1" ht="15" hidden="1" outlineLevel="1">
      <c r="A130" s="96" t="str">
        <f t="shared" si="21"/>
        <v>B.1.1.1.4.S.1.1.2</v>
      </c>
      <c r="B130" s="124" t="s">
        <v>229</v>
      </c>
      <c r="C130" s="135" t="s">
        <v>352</v>
      </c>
      <c r="D130" s="126" t="s">
        <v>25</v>
      </c>
      <c r="E130" s="105">
        <v>1408</v>
      </c>
      <c r="F130" s="106"/>
      <c r="G130" s="106">
        <f t="shared" si="22"/>
        <v>0</v>
      </c>
    </row>
    <row r="131" spans="1:7" s="107" customFormat="1" ht="15" hidden="1" outlineLevel="1">
      <c r="A131" s="96" t="str">
        <f t="shared" si="21"/>
        <v>B.1.1.1.4.S.1.2</v>
      </c>
      <c r="B131" s="124" t="s">
        <v>218</v>
      </c>
      <c r="C131" s="110" t="s">
        <v>410</v>
      </c>
      <c r="D131" s="126"/>
      <c r="E131" s="105"/>
      <c r="F131" s="106"/>
      <c r="G131" s="106"/>
    </row>
    <row r="132" spans="1:7" s="107" customFormat="1" ht="15" hidden="1" outlineLevel="1">
      <c r="A132" s="96" t="str">
        <f t="shared" si="21"/>
        <v>B.1.1.1.4.S.1.2.1</v>
      </c>
      <c r="B132" s="124" t="s">
        <v>279</v>
      </c>
      <c r="C132" s="135" t="s">
        <v>442</v>
      </c>
      <c r="D132" s="126" t="s">
        <v>25</v>
      </c>
      <c r="E132" s="105">
        <v>4965</v>
      </c>
      <c r="F132" s="106"/>
      <c r="G132" s="106">
        <f aca="true" t="shared" si="23" ref="G132:G133">E132*F132</f>
        <v>0</v>
      </c>
    </row>
    <row r="133" spans="1:7" s="107" customFormat="1" ht="15" hidden="1" outlineLevel="1">
      <c r="A133" s="96" t="str">
        <f t="shared" si="21"/>
        <v>B.1.1.1.4.S.1.2.2</v>
      </c>
      <c r="B133" s="124" t="s">
        <v>280</v>
      </c>
      <c r="C133" s="135" t="s">
        <v>353</v>
      </c>
      <c r="D133" s="126" t="s">
        <v>25</v>
      </c>
      <c r="E133" s="105">
        <v>4965</v>
      </c>
      <c r="F133" s="106"/>
      <c r="G133" s="106">
        <f t="shared" si="23"/>
        <v>0</v>
      </c>
    </row>
    <row r="134" spans="1:7" s="107" customFormat="1" ht="127.5" hidden="1" outlineLevel="1">
      <c r="A134" s="96" t="str">
        <f t="shared" si="21"/>
        <v>B.1.1.1.4.S.2</v>
      </c>
      <c r="B134" s="124" t="s">
        <v>198</v>
      </c>
      <c r="C134" s="110" t="s">
        <v>1603</v>
      </c>
      <c r="D134" s="126"/>
      <c r="E134" s="105"/>
      <c r="F134" s="106"/>
      <c r="G134" s="106"/>
    </row>
    <row r="135" spans="1:7" s="107" customFormat="1" ht="25.5" hidden="1" outlineLevel="1">
      <c r="A135" s="96" t="str">
        <f t="shared" si="21"/>
        <v>B.1.1.1.4.S.2.1</v>
      </c>
      <c r="B135" s="124" t="s">
        <v>219</v>
      </c>
      <c r="C135" s="110" t="s">
        <v>443</v>
      </c>
      <c r="D135" s="126" t="s">
        <v>25</v>
      </c>
      <c r="E135" s="105">
        <v>820</v>
      </c>
      <c r="F135" s="106"/>
      <c r="G135" s="106">
        <f aca="true" t="shared" si="24" ref="G135">E135*F135</f>
        <v>0</v>
      </c>
    </row>
    <row r="136" spans="1:7" s="107" customFormat="1" ht="114.75" hidden="1" outlineLevel="1">
      <c r="A136" s="96" t="str">
        <f t="shared" si="21"/>
        <v>B.1.1.1.4.S.3</v>
      </c>
      <c r="B136" s="124" t="s">
        <v>199</v>
      </c>
      <c r="C136" s="110" t="s">
        <v>1604</v>
      </c>
      <c r="D136" s="126"/>
      <c r="E136" s="105"/>
      <c r="F136" s="106"/>
      <c r="G136" s="106"/>
    </row>
    <row r="137" spans="1:7" s="107" customFormat="1" ht="25.5" hidden="1" outlineLevel="1">
      <c r="A137" s="96" t="str">
        <f t="shared" si="21"/>
        <v>B.1.1.1.4.S.3.1</v>
      </c>
      <c r="B137" s="124" t="s">
        <v>261</v>
      </c>
      <c r="C137" s="110" t="s">
        <v>354</v>
      </c>
      <c r="D137" s="126" t="s">
        <v>25</v>
      </c>
      <c r="E137" s="105">
        <v>1680</v>
      </c>
      <c r="F137" s="106"/>
      <c r="G137" s="106">
        <f aca="true" t="shared" si="25" ref="G137">E137*F137</f>
        <v>0</v>
      </c>
    </row>
    <row r="138" spans="1:7" s="95" customFormat="1" ht="15" collapsed="1">
      <c r="A138" s="88" t="str">
        <f aca="true" t="shared" si="26" ref="A138">B138</f>
        <v>B.1.1.1.5</v>
      </c>
      <c r="B138" s="89" t="s">
        <v>940</v>
      </c>
      <c r="C138" s="90" t="s">
        <v>1680</v>
      </c>
      <c r="D138" s="91"/>
      <c r="E138" s="92"/>
      <c r="F138" s="93"/>
      <c r="G138" s="94"/>
    </row>
    <row r="139" spans="1:7" s="107" customFormat="1" ht="63.75" hidden="1" outlineLevel="1">
      <c r="A139" s="96" t="str">
        <f aca="true" t="shared" si="27" ref="A139:A201">""&amp;$B$138&amp;"."&amp;B139&amp;""</f>
        <v>B.1.1.1.5.S.1</v>
      </c>
      <c r="B139" s="136" t="s">
        <v>197</v>
      </c>
      <c r="C139" s="137" t="s">
        <v>450</v>
      </c>
      <c r="D139" s="111"/>
      <c r="E139" s="130"/>
      <c r="F139" s="106"/>
      <c r="G139" s="106"/>
    </row>
    <row r="140" spans="1:7" s="107" customFormat="1" ht="89.25" hidden="1" outlineLevel="1">
      <c r="A140" s="96" t="str">
        <f t="shared" si="27"/>
        <v>B.1.1.1.5.S.2</v>
      </c>
      <c r="B140" s="136" t="s">
        <v>198</v>
      </c>
      <c r="C140" s="110" t="s">
        <v>1827</v>
      </c>
      <c r="D140" s="121"/>
      <c r="E140" s="130"/>
      <c r="F140" s="106"/>
      <c r="G140" s="106"/>
    </row>
    <row r="141" spans="1:7" s="107" customFormat="1" ht="15" hidden="1" outlineLevel="1">
      <c r="A141" s="96" t="str">
        <f t="shared" si="27"/>
        <v>B.1.1.1.5.S.2.1</v>
      </c>
      <c r="B141" s="136" t="s">
        <v>219</v>
      </c>
      <c r="C141" s="138" t="s">
        <v>224</v>
      </c>
      <c r="D141" s="121" t="s">
        <v>22</v>
      </c>
      <c r="E141" s="105">
        <v>268</v>
      </c>
      <c r="F141" s="106"/>
      <c r="G141" s="106">
        <f aca="true" t="shared" si="28" ref="G141:G142">E141*F141</f>
        <v>0</v>
      </c>
    </row>
    <row r="142" spans="1:7" s="107" customFormat="1" ht="15" hidden="1" outlineLevel="1">
      <c r="A142" s="96" t="str">
        <f t="shared" si="27"/>
        <v>B.1.1.1.5.S.2.2</v>
      </c>
      <c r="B142" s="136" t="s">
        <v>278</v>
      </c>
      <c r="C142" s="138" t="s">
        <v>706</v>
      </c>
      <c r="D142" s="121" t="s">
        <v>22</v>
      </c>
      <c r="E142" s="105">
        <v>215</v>
      </c>
      <c r="F142" s="106"/>
      <c r="G142" s="106">
        <f t="shared" si="28"/>
        <v>0</v>
      </c>
    </row>
    <row r="143" spans="1:7" s="107" customFormat="1" ht="165.75" hidden="1" outlineLevel="1">
      <c r="A143" s="96" t="str">
        <f t="shared" si="27"/>
        <v>B.1.1.1.5.S.3</v>
      </c>
      <c r="B143" s="136" t="s">
        <v>199</v>
      </c>
      <c r="C143" s="251" t="s">
        <v>1731</v>
      </c>
      <c r="D143" s="140"/>
      <c r="E143" s="105"/>
      <c r="F143" s="106"/>
      <c r="G143" s="106"/>
    </row>
    <row r="144" spans="1:7" s="107" customFormat="1" ht="15" hidden="1" outlineLevel="1">
      <c r="A144" s="96" t="str">
        <f t="shared" si="27"/>
        <v>B.1.1.1.5.S.3.1</v>
      </c>
      <c r="B144" s="136" t="s">
        <v>261</v>
      </c>
      <c r="C144" s="142" t="s">
        <v>100</v>
      </c>
      <c r="D144" s="140"/>
      <c r="E144" s="105"/>
      <c r="F144" s="106"/>
      <c r="G144" s="106"/>
    </row>
    <row r="145" spans="1:7" s="107" customFormat="1" ht="15" hidden="1" outlineLevel="1">
      <c r="A145" s="96" t="str">
        <f t="shared" si="27"/>
        <v>B.1.1.1.5.S.3.1.1</v>
      </c>
      <c r="B145" s="136" t="s">
        <v>336</v>
      </c>
      <c r="C145" s="141" t="s">
        <v>707</v>
      </c>
      <c r="D145" s="140" t="s">
        <v>22</v>
      </c>
      <c r="E145" s="105">
        <v>3953</v>
      </c>
      <c r="F145" s="106"/>
      <c r="G145" s="106">
        <f aca="true" t="shared" si="29" ref="G145">E145*F145</f>
        <v>0</v>
      </c>
    </row>
    <row r="146" spans="1:7" s="107" customFormat="1" ht="102" hidden="1" outlineLevel="1">
      <c r="A146" s="96" t="str">
        <f t="shared" si="27"/>
        <v>B.1.1.1.5.S.4</v>
      </c>
      <c r="B146" s="136" t="s">
        <v>200</v>
      </c>
      <c r="C146" s="251" t="s">
        <v>2008</v>
      </c>
      <c r="D146" s="140"/>
      <c r="E146" s="105"/>
      <c r="F146" s="106"/>
      <c r="G146" s="106"/>
    </row>
    <row r="147" spans="1:7" s="107" customFormat="1" ht="15" hidden="1" outlineLevel="1">
      <c r="A147" s="96" t="str">
        <f t="shared" si="27"/>
        <v>B.1.1.1.5.S.4.1</v>
      </c>
      <c r="B147" s="136" t="s">
        <v>231</v>
      </c>
      <c r="C147" s="142" t="s">
        <v>100</v>
      </c>
      <c r="D147" s="140"/>
      <c r="E147" s="105"/>
      <c r="F147" s="106"/>
      <c r="G147" s="106"/>
    </row>
    <row r="148" spans="1:7" s="107" customFormat="1" ht="15" hidden="1" outlineLevel="1">
      <c r="A148" s="96" t="str">
        <f t="shared" si="27"/>
        <v>B.1.1.1.5.S.4.1.1</v>
      </c>
      <c r="B148" s="136" t="s">
        <v>232</v>
      </c>
      <c r="C148" s="196" t="s">
        <v>102</v>
      </c>
      <c r="D148" s="141"/>
      <c r="E148" s="105"/>
      <c r="F148" s="106"/>
      <c r="G148" s="106"/>
    </row>
    <row r="149" spans="1:7" s="107" customFormat="1" ht="15" hidden="1" outlineLevel="1">
      <c r="A149" s="96" t="str">
        <f t="shared" si="27"/>
        <v>B.1.1.1.5.S.4.1.1.1</v>
      </c>
      <c r="B149" s="136" t="s">
        <v>338</v>
      </c>
      <c r="C149" s="141" t="s">
        <v>709</v>
      </c>
      <c r="D149" s="140" t="s">
        <v>90</v>
      </c>
      <c r="E149" s="105">
        <v>58</v>
      </c>
      <c r="F149" s="106"/>
      <c r="G149" s="106">
        <f aca="true" t="shared" si="30" ref="G149:G150">E149*F149</f>
        <v>0</v>
      </c>
    </row>
    <row r="150" spans="1:7" s="107" customFormat="1" ht="15" hidden="1" outlineLevel="1">
      <c r="A150" s="96" t="str">
        <f t="shared" si="27"/>
        <v>B.1.1.1.5.S.4.1.1.2</v>
      </c>
      <c r="B150" s="136" t="s">
        <v>339</v>
      </c>
      <c r="C150" s="141" t="s">
        <v>710</v>
      </c>
      <c r="D150" s="140" t="s">
        <v>90</v>
      </c>
      <c r="E150" s="105">
        <v>31</v>
      </c>
      <c r="F150" s="106"/>
      <c r="G150" s="106">
        <f t="shared" si="30"/>
        <v>0</v>
      </c>
    </row>
    <row r="151" spans="1:7" s="107" customFormat="1" ht="15" hidden="1" outlineLevel="1">
      <c r="A151" s="96" t="str">
        <f t="shared" si="27"/>
        <v>B.1.1.1.5.S.4.1.2</v>
      </c>
      <c r="B151" s="136" t="s">
        <v>233</v>
      </c>
      <c r="C151" s="196" t="s">
        <v>105</v>
      </c>
      <c r="D151" s="140"/>
      <c r="E151" s="105"/>
      <c r="F151" s="106"/>
      <c r="G151" s="106"/>
    </row>
    <row r="152" spans="1:7" s="107" customFormat="1" ht="15" hidden="1" outlineLevel="1">
      <c r="A152" s="96" t="str">
        <f t="shared" si="27"/>
        <v>B.1.1.1.5.S.4.1.2.1</v>
      </c>
      <c r="B152" s="136" t="s">
        <v>371</v>
      </c>
      <c r="C152" s="141" t="s">
        <v>709</v>
      </c>
      <c r="D152" s="140" t="s">
        <v>90</v>
      </c>
      <c r="E152" s="105">
        <v>19</v>
      </c>
      <c r="F152" s="106"/>
      <c r="G152" s="106">
        <f aca="true" t="shared" si="31" ref="G152:G153">E152*F152</f>
        <v>0</v>
      </c>
    </row>
    <row r="153" spans="1:7" s="107" customFormat="1" ht="15" hidden="1" outlineLevel="1">
      <c r="A153" s="96" t="str">
        <f t="shared" si="27"/>
        <v>B.1.1.1.5.S.4.1.2.2</v>
      </c>
      <c r="B153" s="136" t="s">
        <v>711</v>
      </c>
      <c r="C153" s="141" t="s">
        <v>710</v>
      </c>
      <c r="D153" s="140" t="s">
        <v>90</v>
      </c>
      <c r="E153" s="105">
        <v>5</v>
      </c>
      <c r="F153" s="106"/>
      <c r="G153" s="106">
        <f t="shared" si="31"/>
        <v>0</v>
      </c>
    </row>
    <row r="154" spans="1:7" s="107" customFormat="1" ht="15" hidden="1" outlineLevel="1">
      <c r="A154" s="96" t="str">
        <f t="shared" si="27"/>
        <v>B.1.1.1.5.S.4.1.3</v>
      </c>
      <c r="B154" s="136" t="s">
        <v>367</v>
      </c>
      <c r="C154" s="196" t="s">
        <v>712</v>
      </c>
      <c r="D154" s="140"/>
      <c r="E154" s="105"/>
      <c r="F154" s="106"/>
      <c r="G154" s="106"/>
    </row>
    <row r="155" spans="1:7" s="107" customFormat="1" ht="15" hidden="1" outlineLevel="1">
      <c r="A155" s="96" t="str">
        <f t="shared" si="27"/>
        <v>B.1.1.1.5.S.4.1.3.1</v>
      </c>
      <c r="B155" s="136" t="s">
        <v>372</v>
      </c>
      <c r="C155" s="141" t="s">
        <v>709</v>
      </c>
      <c r="D155" s="140" t="s">
        <v>90</v>
      </c>
      <c r="E155" s="105">
        <v>8</v>
      </c>
      <c r="F155" s="106"/>
      <c r="G155" s="106">
        <f aca="true" t="shared" si="32" ref="G155:G156">E155*F155</f>
        <v>0</v>
      </c>
    </row>
    <row r="156" spans="1:7" s="107" customFormat="1" ht="15" hidden="1" outlineLevel="1">
      <c r="A156" s="96" t="str">
        <f t="shared" si="27"/>
        <v>B.1.1.1.5.S.4.1.3.2</v>
      </c>
      <c r="B156" s="136" t="s">
        <v>602</v>
      </c>
      <c r="C156" s="141" t="s">
        <v>710</v>
      </c>
      <c r="D156" s="140" t="s">
        <v>90</v>
      </c>
      <c r="E156" s="105">
        <v>5</v>
      </c>
      <c r="F156" s="106"/>
      <c r="G156" s="106">
        <f t="shared" si="32"/>
        <v>0</v>
      </c>
    </row>
    <row r="157" spans="1:7" s="107" customFormat="1" ht="15" hidden="1" outlineLevel="1">
      <c r="A157" s="96" t="str">
        <f t="shared" si="27"/>
        <v>B.1.1.1.5.S.4.1.4</v>
      </c>
      <c r="B157" s="136" t="s">
        <v>368</v>
      </c>
      <c r="C157" s="196" t="s">
        <v>713</v>
      </c>
      <c r="D157" s="140"/>
      <c r="E157" s="105"/>
      <c r="F157" s="106"/>
      <c r="G157" s="106"/>
    </row>
    <row r="158" spans="1:7" s="107" customFormat="1" ht="15" hidden="1" outlineLevel="1">
      <c r="A158" s="96" t="str">
        <f t="shared" si="27"/>
        <v>B.1.1.1.5.S.4.1.4.1</v>
      </c>
      <c r="B158" s="136" t="s">
        <v>373</v>
      </c>
      <c r="C158" s="141" t="s">
        <v>709</v>
      </c>
      <c r="D158" s="140" t="s">
        <v>90</v>
      </c>
      <c r="E158" s="105">
        <v>15</v>
      </c>
      <c r="F158" s="106"/>
      <c r="G158" s="106">
        <f aca="true" t="shared" si="33" ref="G158:G159">E158*F158</f>
        <v>0</v>
      </c>
    </row>
    <row r="159" spans="1:7" s="107" customFormat="1" ht="15" hidden="1" outlineLevel="1">
      <c r="A159" s="96" t="str">
        <f t="shared" si="27"/>
        <v>B.1.1.1.5.S.4.1.4.2</v>
      </c>
      <c r="B159" s="136" t="s">
        <v>714</v>
      </c>
      <c r="C159" s="141" t="s">
        <v>710</v>
      </c>
      <c r="D159" s="140" t="s">
        <v>90</v>
      </c>
      <c r="E159" s="105">
        <v>8</v>
      </c>
      <c r="F159" s="106"/>
      <c r="G159" s="106">
        <f t="shared" si="33"/>
        <v>0</v>
      </c>
    </row>
    <row r="160" spans="1:7" s="107" customFormat="1" ht="89.25" hidden="1" outlineLevel="1">
      <c r="A160" s="96" t="str">
        <f t="shared" si="27"/>
        <v>B.1.1.1.5.S.5</v>
      </c>
      <c r="B160" s="136" t="s">
        <v>204</v>
      </c>
      <c r="C160" s="141" t="s">
        <v>1664</v>
      </c>
      <c r="D160" s="140"/>
      <c r="E160" s="105"/>
      <c r="F160" s="106"/>
      <c r="G160" s="106"/>
    </row>
    <row r="161" spans="1:7" s="107" customFormat="1" ht="15" hidden="1" outlineLevel="1">
      <c r="A161" s="96" t="str">
        <f t="shared" si="27"/>
        <v>B.1.1.1.5.S.5.1</v>
      </c>
      <c r="B161" s="136" t="s">
        <v>331</v>
      </c>
      <c r="C161" s="195" t="s">
        <v>100</v>
      </c>
      <c r="D161" s="140"/>
      <c r="E161" s="105"/>
      <c r="F161" s="106"/>
      <c r="G161" s="106"/>
    </row>
    <row r="162" spans="1:7" s="107" customFormat="1" ht="25.5" hidden="1" outlineLevel="1">
      <c r="A162" s="96" t="str">
        <f t="shared" si="27"/>
        <v>B.1.1.1.5.S.5.1.1</v>
      </c>
      <c r="B162" s="136" t="s">
        <v>344</v>
      </c>
      <c r="C162" s="141" t="s">
        <v>1365</v>
      </c>
      <c r="D162" s="140" t="s">
        <v>90</v>
      </c>
      <c r="E162" s="105">
        <v>5</v>
      </c>
      <c r="F162" s="106"/>
      <c r="G162" s="106">
        <f aca="true" t="shared" si="34" ref="G162:G175">E162*F162</f>
        <v>0</v>
      </c>
    </row>
    <row r="163" spans="1:7" s="107" customFormat="1" ht="25.5" hidden="1" outlineLevel="1">
      <c r="A163" s="96" t="str">
        <f t="shared" si="27"/>
        <v>B.1.1.1.5.S.5.1.2</v>
      </c>
      <c r="B163" s="136" t="s">
        <v>345</v>
      </c>
      <c r="C163" s="141" t="s">
        <v>1366</v>
      </c>
      <c r="D163" s="140" t="s">
        <v>90</v>
      </c>
      <c r="E163" s="105">
        <v>10</v>
      </c>
      <c r="F163" s="106"/>
      <c r="G163" s="106">
        <f t="shared" si="34"/>
        <v>0</v>
      </c>
    </row>
    <row r="164" spans="1:7" s="107" customFormat="1" ht="25.5" hidden="1" outlineLevel="1">
      <c r="A164" s="96" t="str">
        <f t="shared" si="27"/>
        <v>B.1.1.1.5.S.5.1.3</v>
      </c>
      <c r="B164" s="136" t="s">
        <v>715</v>
      </c>
      <c r="C164" s="141" t="s">
        <v>1367</v>
      </c>
      <c r="D164" s="140" t="s">
        <v>90</v>
      </c>
      <c r="E164" s="105">
        <v>10</v>
      </c>
      <c r="F164" s="106"/>
      <c r="G164" s="106">
        <f t="shared" si="34"/>
        <v>0</v>
      </c>
    </row>
    <row r="165" spans="1:7" s="107" customFormat="1" ht="25.5" hidden="1" outlineLevel="1">
      <c r="A165" s="96" t="str">
        <f t="shared" si="27"/>
        <v>B.1.1.1.5.S.5.1.4</v>
      </c>
      <c r="B165" s="136" t="s">
        <v>716</v>
      </c>
      <c r="C165" s="141" t="s">
        <v>1368</v>
      </c>
      <c r="D165" s="140" t="s">
        <v>90</v>
      </c>
      <c r="E165" s="105">
        <v>15</v>
      </c>
      <c r="F165" s="106"/>
      <c r="G165" s="106">
        <f t="shared" si="34"/>
        <v>0</v>
      </c>
    </row>
    <row r="166" spans="1:7" s="107" customFormat="1" ht="25.5" hidden="1" outlineLevel="1">
      <c r="A166" s="96" t="str">
        <f t="shared" si="27"/>
        <v>B.1.1.1.5.S.5.1.5</v>
      </c>
      <c r="B166" s="136" t="s">
        <v>717</v>
      </c>
      <c r="C166" s="141" t="s">
        <v>1369</v>
      </c>
      <c r="D166" s="140" t="s">
        <v>90</v>
      </c>
      <c r="E166" s="105">
        <v>5</v>
      </c>
      <c r="F166" s="106"/>
      <c r="G166" s="106">
        <f t="shared" si="34"/>
        <v>0</v>
      </c>
    </row>
    <row r="167" spans="1:7" s="107" customFormat="1" ht="25.5" hidden="1" outlineLevel="1">
      <c r="A167" s="96" t="str">
        <f t="shared" si="27"/>
        <v>B.1.1.1.5.S.5.1.6</v>
      </c>
      <c r="B167" s="136" t="s">
        <v>718</v>
      </c>
      <c r="C167" s="141" t="s">
        <v>1370</v>
      </c>
      <c r="D167" s="140" t="s">
        <v>90</v>
      </c>
      <c r="E167" s="105">
        <v>1</v>
      </c>
      <c r="F167" s="106"/>
      <c r="G167" s="106">
        <f t="shared" si="34"/>
        <v>0</v>
      </c>
    </row>
    <row r="168" spans="1:7" s="107" customFormat="1" ht="25.5" hidden="1" outlineLevel="1">
      <c r="A168" s="96" t="str">
        <f t="shared" si="27"/>
        <v>B.1.1.1.5.S.5.1.7</v>
      </c>
      <c r="B168" s="136" t="s">
        <v>719</v>
      </c>
      <c r="C168" s="141" t="s">
        <v>1371</v>
      </c>
      <c r="D168" s="140" t="s">
        <v>90</v>
      </c>
      <c r="E168" s="105">
        <v>5</v>
      </c>
      <c r="F168" s="106"/>
      <c r="G168" s="106">
        <f t="shared" si="34"/>
        <v>0</v>
      </c>
    </row>
    <row r="169" spans="1:7" s="107" customFormat="1" ht="25.5" hidden="1" outlineLevel="1">
      <c r="A169" s="96" t="str">
        <f t="shared" si="27"/>
        <v>B.1.1.1.5.S.5.1.8</v>
      </c>
      <c r="B169" s="136" t="s">
        <v>720</v>
      </c>
      <c r="C169" s="141" t="s">
        <v>1372</v>
      </c>
      <c r="D169" s="140" t="s">
        <v>90</v>
      </c>
      <c r="E169" s="105">
        <v>10</v>
      </c>
      <c r="F169" s="106"/>
      <c r="G169" s="106">
        <f t="shared" si="34"/>
        <v>0</v>
      </c>
    </row>
    <row r="170" spans="1:7" s="107" customFormat="1" ht="25.5" hidden="1" outlineLevel="1">
      <c r="A170" s="96" t="str">
        <f t="shared" si="27"/>
        <v>B.1.1.1.5.S.5.1.9</v>
      </c>
      <c r="B170" s="136" t="s">
        <v>721</v>
      </c>
      <c r="C170" s="141" t="s">
        <v>1373</v>
      </c>
      <c r="D170" s="140" t="s">
        <v>90</v>
      </c>
      <c r="E170" s="105">
        <v>5</v>
      </c>
      <c r="F170" s="106"/>
      <c r="G170" s="106">
        <f t="shared" si="34"/>
        <v>0</v>
      </c>
    </row>
    <row r="171" spans="1:7" s="107" customFormat="1" ht="89.25" hidden="1" outlineLevel="1">
      <c r="A171" s="96" t="str">
        <f t="shared" si="27"/>
        <v>B.1.1.1.5.S.5.1.10</v>
      </c>
      <c r="B171" s="136" t="s">
        <v>722</v>
      </c>
      <c r="C171" s="141" t="s">
        <v>1854</v>
      </c>
      <c r="D171" s="140" t="s">
        <v>90</v>
      </c>
      <c r="E171" s="105">
        <v>6</v>
      </c>
      <c r="F171" s="106"/>
      <c r="G171" s="106">
        <f t="shared" si="34"/>
        <v>0</v>
      </c>
    </row>
    <row r="172" spans="1:7" s="107" customFormat="1" ht="63.75" hidden="1" outlineLevel="1">
      <c r="A172" s="96" t="str">
        <f t="shared" si="27"/>
        <v>B.1.1.1.5.S.5.1.11</v>
      </c>
      <c r="B172" s="136" t="s">
        <v>723</v>
      </c>
      <c r="C172" s="141" t="s">
        <v>724</v>
      </c>
      <c r="D172" s="140" t="s">
        <v>90</v>
      </c>
      <c r="E172" s="105">
        <v>1</v>
      </c>
      <c r="F172" s="106"/>
      <c r="G172" s="106">
        <f t="shared" si="34"/>
        <v>0</v>
      </c>
    </row>
    <row r="173" spans="1:7" s="107" customFormat="1" ht="51" hidden="1" outlineLevel="1">
      <c r="A173" s="96" t="str">
        <f t="shared" si="27"/>
        <v>B.1.1.1.5.S.5.1.12</v>
      </c>
      <c r="B173" s="136" t="s">
        <v>725</v>
      </c>
      <c r="C173" s="141" t="s">
        <v>1374</v>
      </c>
      <c r="D173" s="140" t="s">
        <v>90</v>
      </c>
      <c r="E173" s="105">
        <v>15</v>
      </c>
      <c r="F173" s="106"/>
      <c r="G173" s="106">
        <f t="shared" si="34"/>
        <v>0</v>
      </c>
    </row>
    <row r="174" spans="1:7" s="107" customFormat="1" ht="15" hidden="1" outlineLevel="1">
      <c r="A174" s="96" t="str">
        <f t="shared" si="27"/>
        <v>B.1.1.1.5.S.5.1.13</v>
      </c>
      <c r="B174" s="136" t="s">
        <v>726</v>
      </c>
      <c r="C174" s="141" t="s">
        <v>1375</v>
      </c>
      <c r="D174" s="140" t="s">
        <v>90</v>
      </c>
      <c r="E174" s="105">
        <v>1</v>
      </c>
      <c r="F174" s="106"/>
      <c r="G174" s="106">
        <f t="shared" si="34"/>
        <v>0</v>
      </c>
    </row>
    <row r="175" spans="1:7" s="107" customFormat="1" ht="15" hidden="1" outlineLevel="1">
      <c r="A175" s="96" t="str">
        <f t="shared" si="27"/>
        <v>B.1.1.1.5.S.5.1.14</v>
      </c>
      <c r="B175" s="136" t="s">
        <v>727</v>
      </c>
      <c r="C175" s="141" t="s">
        <v>607</v>
      </c>
      <c r="D175" s="140" t="s">
        <v>90</v>
      </c>
      <c r="E175" s="105">
        <v>6</v>
      </c>
      <c r="F175" s="106"/>
      <c r="G175" s="106">
        <f t="shared" si="34"/>
        <v>0</v>
      </c>
    </row>
    <row r="176" spans="1:7" s="107" customFormat="1" ht="89.25" hidden="1" outlineLevel="1">
      <c r="A176" s="96" t="str">
        <f t="shared" si="27"/>
        <v>B.1.1.1.5.S.6</v>
      </c>
      <c r="B176" s="136" t="s">
        <v>205</v>
      </c>
      <c r="C176" s="141" t="s">
        <v>1673</v>
      </c>
      <c r="D176" s="140"/>
      <c r="E176" s="105"/>
      <c r="F176" s="106"/>
      <c r="G176" s="106"/>
    </row>
    <row r="177" spans="1:7" s="107" customFormat="1" ht="15" hidden="1" outlineLevel="1">
      <c r="A177" s="96" t="str">
        <f t="shared" si="27"/>
        <v>B.1.1.1.5.S.6.1</v>
      </c>
      <c r="B177" s="136" t="s">
        <v>334</v>
      </c>
      <c r="C177" s="195" t="s">
        <v>100</v>
      </c>
      <c r="D177" s="140"/>
      <c r="E177" s="105"/>
      <c r="F177" s="106"/>
      <c r="G177" s="106"/>
    </row>
    <row r="178" spans="1:7" s="107" customFormat="1" ht="15" hidden="1" outlineLevel="1">
      <c r="A178" s="96" t="str">
        <f t="shared" si="27"/>
        <v>B.1.1.1.5.S.6.1.1</v>
      </c>
      <c r="B178" s="136" t="s">
        <v>385</v>
      </c>
      <c r="C178" s="196" t="s">
        <v>116</v>
      </c>
      <c r="D178" s="140"/>
      <c r="E178" s="105"/>
      <c r="F178" s="106"/>
      <c r="G178" s="106"/>
    </row>
    <row r="179" spans="1:7" s="107" customFormat="1" ht="15" hidden="1" outlineLevel="1">
      <c r="A179" s="96" t="str">
        <f t="shared" si="27"/>
        <v>B.1.1.1.5.S.6.1.1.1</v>
      </c>
      <c r="B179" s="136" t="s">
        <v>728</v>
      </c>
      <c r="C179" s="141" t="s">
        <v>97</v>
      </c>
      <c r="D179" s="140" t="s">
        <v>90</v>
      </c>
      <c r="E179" s="105">
        <v>2</v>
      </c>
      <c r="F179" s="106"/>
      <c r="G179" s="106">
        <f aca="true" t="shared" si="35" ref="G179:G184">E179*F179</f>
        <v>0</v>
      </c>
    </row>
    <row r="180" spans="1:7" s="107" customFormat="1" ht="15" hidden="1" outlineLevel="1">
      <c r="A180" s="96" t="str">
        <f t="shared" si="27"/>
        <v>B.1.1.1.5.S.6.1.1.2</v>
      </c>
      <c r="B180" s="136" t="s">
        <v>729</v>
      </c>
      <c r="C180" s="141" t="s">
        <v>730</v>
      </c>
      <c r="D180" s="140" t="s">
        <v>90</v>
      </c>
      <c r="E180" s="105">
        <v>1</v>
      </c>
      <c r="F180" s="106"/>
      <c r="G180" s="106">
        <f t="shared" si="35"/>
        <v>0</v>
      </c>
    </row>
    <row r="181" spans="1:7" s="107" customFormat="1" ht="15" hidden="1" outlineLevel="1">
      <c r="A181" s="96" t="str">
        <f t="shared" si="27"/>
        <v>B.1.1.1.5.S.6.1.1.3</v>
      </c>
      <c r="B181" s="136" t="s">
        <v>731</v>
      </c>
      <c r="C181" s="141" t="s">
        <v>732</v>
      </c>
      <c r="D181" s="140" t="s">
        <v>90</v>
      </c>
      <c r="E181" s="105">
        <v>10</v>
      </c>
      <c r="F181" s="106"/>
      <c r="G181" s="106">
        <f t="shared" si="35"/>
        <v>0</v>
      </c>
    </row>
    <row r="182" spans="1:7" s="107" customFormat="1" ht="15" hidden="1" outlineLevel="1">
      <c r="A182" s="96" t="str">
        <f t="shared" si="27"/>
        <v>B.1.1.1.5.S.6.1.1.4</v>
      </c>
      <c r="B182" s="136" t="s">
        <v>733</v>
      </c>
      <c r="C182" s="141" t="s">
        <v>734</v>
      </c>
      <c r="D182" s="140" t="s">
        <v>90</v>
      </c>
      <c r="E182" s="105">
        <v>10</v>
      </c>
      <c r="F182" s="106"/>
      <c r="G182" s="106">
        <f t="shared" si="35"/>
        <v>0</v>
      </c>
    </row>
    <row r="183" spans="1:7" s="107" customFormat="1" ht="15" hidden="1" outlineLevel="1">
      <c r="A183" s="96" t="str">
        <f t="shared" si="27"/>
        <v>B.1.1.1.5.S.6.1.1.5</v>
      </c>
      <c r="B183" s="136" t="s">
        <v>735</v>
      </c>
      <c r="C183" s="141" t="s">
        <v>736</v>
      </c>
      <c r="D183" s="140" t="s">
        <v>90</v>
      </c>
      <c r="E183" s="105">
        <v>20</v>
      </c>
      <c r="F183" s="106"/>
      <c r="G183" s="106">
        <f t="shared" si="35"/>
        <v>0</v>
      </c>
    </row>
    <row r="184" spans="1:7" s="107" customFormat="1" ht="15" hidden="1" outlineLevel="1">
      <c r="A184" s="96" t="str">
        <f t="shared" si="27"/>
        <v>B.1.1.1.5.S.6.1.1.6</v>
      </c>
      <c r="B184" s="136" t="s">
        <v>737</v>
      </c>
      <c r="C184" s="141" t="s">
        <v>674</v>
      </c>
      <c r="D184" s="140" t="s">
        <v>90</v>
      </c>
      <c r="E184" s="105">
        <v>5</v>
      </c>
      <c r="F184" s="106"/>
      <c r="G184" s="106">
        <f t="shared" si="35"/>
        <v>0</v>
      </c>
    </row>
    <row r="185" spans="1:7" s="107" customFormat="1" ht="15" hidden="1" outlineLevel="1">
      <c r="A185" s="96" t="str">
        <f t="shared" si="27"/>
        <v>B.1.1.1.5.S.6.1.2</v>
      </c>
      <c r="B185" s="136" t="s">
        <v>386</v>
      </c>
      <c r="C185" s="196" t="s">
        <v>738</v>
      </c>
      <c r="D185" s="140"/>
      <c r="E185" s="105"/>
      <c r="F185" s="106"/>
      <c r="G185" s="106"/>
    </row>
    <row r="186" spans="1:7" s="107" customFormat="1" ht="15" hidden="1" outlineLevel="1">
      <c r="A186" s="96" t="str">
        <f t="shared" si="27"/>
        <v>B.1.1.1.5.S.6.1.2.1</v>
      </c>
      <c r="B186" s="136" t="s">
        <v>739</v>
      </c>
      <c r="C186" s="141" t="s">
        <v>740</v>
      </c>
      <c r="D186" s="140" t="s">
        <v>90</v>
      </c>
      <c r="E186" s="105">
        <v>20</v>
      </c>
      <c r="F186" s="106"/>
      <c r="G186" s="106">
        <f aca="true" t="shared" si="36" ref="G186">E186*F186</f>
        <v>0</v>
      </c>
    </row>
    <row r="187" spans="1:7" s="107" customFormat="1" ht="15" hidden="1" outlineLevel="1">
      <c r="A187" s="96" t="str">
        <f t="shared" si="27"/>
        <v>B.1.1.1.5.S.6.1.3</v>
      </c>
      <c r="B187" s="136" t="s">
        <v>741</v>
      </c>
      <c r="C187" s="196" t="s">
        <v>742</v>
      </c>
      <c r="D187" s="140"/>
      <c r="E187" s="105"/>
      <c r="F187" s="106"/>
      <c r="G187" s="106"/>
    </row>
    <row r="188" spans="1:7" s="107" customFormat="1" ht="15" hidden="1" outlineLevel="1">
      <c r="A188" s="96" t="str">
        <f t="shared" si="27"/>
        <v>B.1.1.1.5.S.6.1.3.1</v>
      </c>
      <c r="B188" s="136" t="s">
        <v>743</v>
      </c>
      <c r="C188" s="141" t="s">
        <v>744</v>
      </c>
      <c r="D188" s="140" t="s">
        <v>90</v>
      </c>
      <c r="E188" s="105">
        <v>5</v>
      </c>
      <c r="F188" s="106"/>
      <c r="G188" s="106">
        <f aca="true" t="shared" si="37" ref="G188:G189">E188*F188</f>
        <v>0</v>
      </c>
    </row>
    <row r="189" spans="1:7" s="107" customFormat="1" ht="15" hidden="1" outlineLevel="1">
      <c r="A189" s="96" t="str">
        <f t="shared" si="27"/>
        <v>B.1.1.1.5.S.6.1.3.2</v>
      </c>
      <c r="B189" s="136" t="s">
        <v>745</v>
      </c>
      <c r="C189" s="141" t="s">
        <v>746</v>
      </c>
      <c r="D189" s="140" t="s">
        <v>90</v>
      </c>
      <c r="E189" s="105">
        <v>10</v>
      </c>
      <c r="F189" s="106"/>
      <c r="G189" s="106">
        <f t="shared" si="37"/>
        <v>0</v>
      </c>
    </row>
    <row r="190" spans="1:7" s="107" customFormat="1" ht="15" hidden="1" outlineLevel="1">
      <c r="A190" s="96" t="str">
        <f t="shared" si="27"/>
        <v>B.1.1.1.5.S.6.1.4</v>
      </c>
      <c r="B190" s="136" t="s">
        <v>747</v>
      </c>
      <c r="C190" s="196" t="s">
        <v>748</v>
      </c>
      <c r="D190" s="140"/>
      <c r="E190" s="105"/>
      <c r="F190" s="106"/>
      <c r="G190" s="106"/>
    </row>
    <row r="191" spans="1:7" s="107" customFormat="1" ht="15" hidden="1" outlineLevel="1">
      <c r="A191" s="96" t="str">
        <f t="shared" si="27"/>
        <v>B.1.1.1.5.S.6.1.4.1</v>
      </c>
      <c r="B191" s="136" t="s">
        <v>749</v>
      </c>
      <c r="C191" s="141" t="s">
        <v>750</v>
      </c>
      <c r="D191" s="140" t="s">
        <v>90</v>
      </c>
      <c r="E191" s="105">
        <v>1</v>
      </c>
      <c r="F191" s="106"/>
      <c r="G191" s="106">
        <f aca="true" t="shared" si="38" ref="G191">E191*F191</f>
        <v>0</v>
      </c>
    </row>
    <row r="192" spans="1:7" s="107" customFormat="1" ht="15" hidden="1" outlineLevel="1">
      <c r="A192" s="96" t="str">
        <f t="shared" si="27"/>
        <v>B.1.1.1.5.S.6.1.5</v>
      </c>
      <c r="B192" s="136" t="s">
        <v>751</v>
      </c>
      <c r="C192" s="196" t="s">
        <v>752</v>
      </c>
      <c r="D192" s="140"/>
      <c r="E192" s="105"/>
      <c r="F192" s="106"/>
      <c r="G192" s="106"/>
    </row>
    <row r="193" spans="1:7" s="107" customFormat="1" ht="15" hidden="1" outlineLevel="1">
      <c r="A193" s="96" t="str">
        <f t="shared" si="27"/>
        <v>B.1.1.1.5.S.6.1.5.1</v>
      </c>
      <c r="B193" s="136" t="s">
        <v>753</v>
      </c>
      <c r="C193" s="141" t="s">
        <v>754</v>
      </c>
      <c r="D193" s="140" t="s">
        <v>90</v>
      </c>
      <c r="E193" s="105">
        <v>5</v>
      </c>
      <c r="F193" s="106"/>
      <c r="G193" s="106">
        <f aca="true" t="shared" si="39" ref="G193:G196">E193*F193</f>
        <v>0</v>
      </c>
    </row>
    <row r="194" spans="1:7" s="107" customFormat="1" ht="15" hidden="1" outlineLevel="1">
      <c r="A194" s="96" t="str">
        <f t="shared" si="27"/>
        <v>B.1.1.1.5.S.6.1.5.2</v>
      </c>
      <c r="B194" s="136" t="s">
        <v>755</v>
      </c>
      <c r="C194" s="141" t="s">
        <v>756</v>
      </c>
      <c r="D194" s="140" t="s">
        <v>90</v>
      </c>
      <c r="E194" s="105">
        <v>10</v>
      </c>
      <c r="F194" s="106"/>
      <c r="G194" s="106">
        <f t="shared" si="39"/>
        <v>0</v>
      </c>
    </row>
    <row r="195" spans="1:7" s="107" customFormat="1" ht="15" hidden="1" outlineLevel="1">
      <c r="A195" s="96" t="str">
        <f t="shared" si="27"/>
        <v>B.1.1.1.5.S.6.1.5.3</v>
      </c>
      <c r="B195" s="136" t="s">
        <v>757</v>
      </c>
      <c r="C195" s="141" t="s">
        <v>758</v>
      </c>
      <c r="D195" s="140" t="s">
        <v>90</v>
      </c>
      <c r="E195" s="105">
        <v>10</v>
      </c>
      <c r="F195" s="106"/>
      <c r="G195" s="106">
        <f t="shared" si="39"/>
        <v>0</v>
      </c>
    </row>
    <row r="196" spans="1:7" s="107" customFormat="1" ht="15" hidden="1" outlineLevel="1">
      <c r="A196" s="96" t="str">
        <f t="shared" si="27"/>
        <v>B.1.1.1.5.S.6.1.5.4</v>
      </c>
      <c r="B196" s="136" t="s">
        <v>759</v>
      </c>
      <c r="C196" s="141" t="s">
        <v>760</v>
      </c>
      <c r="D196" s="140" t="s">
        <v>90</v>
      </c>
      <c r="E196" s="105">
        <v>5</v>
      </c>
      <c r="F196" s="106"/>
      <c r="G196" s="106">
        <f t="shared" si="39"/>
        <v>0</v>
      </c>
    </row>
    <row r="197" spans="1:7" s="107" customFormat="1" ht="15" hidden="1" outlineLevel="1">
      <c r="A197" s="96" t="str">
        <f t="shared" si="27"/>
        <v>B.1.1.1.5.S.6.1.6</v>
      </c>
      <c r="B197" s="136" t="s">
        <v>761</v>
      </c>
      <c r="C197" s="196" t="s">
        <v>762</v>
      </c>
      <c r="D197" s="140"/>
      <c r="E197" s="105"/>
      <c r="F197" s="106"/>
      <c r="G197" s="106"/>
    </row>
    <row r="198" spans="1:7" s="107" customFormat="1" ht="15" hidden="1" outlineLevel="1">
      <c r="A198" s="96" t="str">
        <f t="shared" si="27"/>
        <v>B.1.1.1.5.S.6.1.6.1</v>
      </c>
      <c r="B198" s="136" t="s">
        <v>763</v>
      </c>
      <c r="C198" s="141" t="s">
        <v>764</v>
      </c>
      <c r="D198" s="140" t="s">
        <v>90</v>
      </c>
      <c r="E198" s="105">
        <v>4</v>
      </c>
      <c r="F198" s="106"/>
      <c r="G198" s="106">
        <f aca="true" t="shared" si="40" ref="G198:G199">E198*F198</f>
        <v>0</v>
      </c>
    </row>
    <row r="199" spans="1:7" s="107" customFormat="1" ht="15" hidden="1" outlineLevel="1">
      <c r="A199" s="96" t="str">
        <f t="shared" si="27"/>
        <v>B.1.1.1.5.S.6.1.6.2</v>
      </c>
      <c r="B199" s="136" t="s">
        <v>765</v>
      </c>
      <c r="C199" s="141" t="s">
        <v>766</v>
      </c>
      <c r="D199" s="140" t="s">
        <v>90</v>
      </c>
      <c r="E199" s="105">
        <v>8</v>
      </c>
      <c r="F199" s="106"/>
      <c r="G199" s="106">
        <f t="shared" si="40"/>
        <v>0</v>
      </c>
    </row>
    <row r="200" spans="1:7" s="107" customFormat="1" ht="15" hidden="1" outlineLevel="1">
      <c r="A200" s="96" t="str">
        <f t="shared" si="27"/>
        <v>B.1.1.1.5.S.6.1.7</v>
      </c>
      <c r="B200" s="136" t="s">
        <v>767</v>
      </c>
      <c r="C200" s="196" t="s">
        <v>768</v>
      </c>
      <c r="D200" s="140"/>
      <c r="E200" s="105"/>
      <c r="F200" s="106"/>
      <c r="G200" s="106"/>
    </row>
    <row r="201" spans="1:7" s="107" customFormat="1" ht="15" hidden="1" outlineLevel="1">
      <c r="A201" s="96" t="str">
        <f t="shared" si="27"/>
        <v>B.1.1.1.5.S.6.1.7.1</v>
      </c>
      <c r="B201" s="136" t="s">
        <v>769</v>
      </c>
      <c r="C201" s="141" t="s">
        <v>770</v>
      </c>
      <c r="D201" s="140" t="s">
        <v>90</v>
      </c>
      <c r="E201" s="105">
        <v>1</v>
      </c>
      <c r="F201" s="106"/>
      <c r="G201" s="106">
        <f aca="true" t="shared" si="41" ref="G201:G202">E201*F201</f>
        <v>0</v>
      </c>
    </row>
    <row r="202" spans="1:7" s="107" customFormat="1" ht="15" hidden="1" outlineLevel="1">
      <c r="A202" s="96" t="str">
        <f aca="true" t="shared" si="42" ref="A202:A225">""&amp;$B$138&amp;"."&amp;B202&amp;""</f>
        <v>B.1.1.1.5.S.6.1.7.2</v>
      </c>
      <c r="B202" s="136" t="s">
        <v>771</v>
      </c>
      <c r="C202" s="141" t="s">
        <v>772</v>
      </c>
      <c r="D202" s="140" t="s">
        <v>90</v>
      </c>
      <c r="E202" s="105">
        <v>2</v>
      </c>
      <c r="F202" s="106"/>
      <c r="G202" s="106">
        <f t="shared" si="41"/>
        <v>0</v>
      </c>
    </row>
    <row r="203" spans="1:7" s="107" customFormat="1" ht="15" hidden="1" outlineLevel="1">
      <c r="A203" s="96" t="str">
        <f t="shared" si="42"/>
        <v>B.1.1.1.5.S.6.1.8</v>
      </c>
      <c r="B203" s="136" t="s">
        <v>773</v>
      </c>
      <c r="C203" s="196" t="s">
        <v>774</v>
      </c>
      <c r="D203" s="140"/>
      <c r="E203" s="105"/>
      <c r="F203" s="106"/>
      <c r="G203" s="106"/>
    </row>
    <row r="204" spans="1:7" s="107" customFormat="1" ht="15" hidden="1" outlineLevel="1">
      <c r="A204" s="96" t="str">
        <f t="shared" si="42"/>
        <v>B.1.1.1.5.S.6.1.8.1</v>
      </c>
      <c r="B204" s="136" t="s">
        <v>775</v>
      </c>
      <c r="C204" s="141" t="s">
        <v>776</v>
      </c>
      <c r="D204" s="140" t="s">
        <v>90</v>
      </c>
      <c r="E204" s="105">
        <v>1</v>
      </c>
      <c r="F204" s="106"/>
      <c r="G204" s="106">
        <f aca="true" t="shared" si="43" ref="G204">E204*F204</f>
        <v>0</v>
      </c>
    </row>
    <row r="205" spans="1:7" s="107" customFormat="1" ht="63.75" hidden="1" outlineLevel="1">
      <c r="A205" s="96" t="str">
        <f t="shared" si="42"/>
        <v>B.1.1.1.5.S.7</v>
      </c>
      <c r="B205" s="136" t="s">
        <v>206</v>
      </c>
      <c r="C205" s="143" t="s">
        <v>1841</v>
      </c>
      <c r="D205" s="144"/>
      <c r="E205" s="105"/>
      <c r="F205" s="106"/>
      <c r="G205" s="106"/>
    </row>
    <row r="206" spans="1:7" s="107" customFormat="1" ht="15" hidden="1" outlineLevel="1">
      <c r="A206" s="96" t="str">
        <f t="shared" si="42"/>
        <v>B.1.1.1.5.S.7.1</v>
      </c>
      <c r="B206" s="136" t="s">
        <v>375</v>
      </c>
      <c r="C206" s="145" t="s">
        <v>320</v>
      </c>
      <c r="D206" s="111" t="s">
        <v>22</v>
      </c>
      <c r="E206" s="105">
        <v>60</v>
      </c>
      <c r="F206" s="106"/>
      <c r="G206" s="106">
        <f aca="true" t="shared" si="44" ref="G206:G218">E206*F206</f>
        <v>0</v>
      </c>
    </row>
    <row r="207" spans="1:7" s="107" customFormat="1" ht="15" hidden="1" outlineLevel="1">
      <c r="A207" s="96" t="str">
        <f t="shared" si="42"/>
        <v>B.1.1.1.5.S.7.2</v>
      </c>
      <c r="B207" s="136" t="s">
        <v>376</v>
      </c>
      <c r="C207" s="145" t="s">
        <v>321</v>
      </c>
      <c r="D207" s="111" t="s">
        <v>22</v>
      </c>
      <c r="E207" s="105">
        <v>200</v>
      </c>
      <c r="F207" s="106"/>
      <c r="G207" s="106">
        <f t="shared" si="44"/>
        <v>0</v>
      </c>
    </row>
    <row r="208" spans="1:7" s="107" customFormat="1" ht="51" hidden="1" outlineLevel="1">
      <c r="A208" s="96" t="str">
        <f t="shared" si="42"/>
        <v>B.1.1.1.5.S.8</v>
      </c>
      <c r="B208" s="136" t="s">
        <v>207</v>
      </c>
      <c r="C208" s="146" t="s">
        <v>1675</v>
      </c>
      <c r="D208" s="147" t="s">
        <v>90</v>
      </c>
      <c r="E208" s="105">
        <v>33</v>
      </c>
      <c r="F208" s="106"/>
      <c r="G208" s="106">
        <f t="shared" si="44"/>
        <v>0</v>
      </c>
    </row>
    <row r="209" spans="1:7" s="107" customFormat="1" ht="38.25" hidden="1" outlineLevel="1">
      <c r="A209" s="96" t="str">
        <f t="shared" si="42"/>
        <v>B.1.1.1.5.S.9</v>
      </c>
      <c r="B209" s="136" t="s">
        <v>208</v>
      </c>
      <c r="C209" s="146" t="s">
        <v>1676</v>
      </c>
      <c r="D209" s="147" t="s">
        <v>90</v>
      </c>
      <c r="E209" s="105">
        <v>33</v>
      </c>
      <c r="F209" s="106"/>
      <c r="G209" s="106">
        <f t="shared" si="44"/>
        <v>0</v>
      </c>
    </row>
    <row r="210" spans="1:7" s="107" customFormat="1" ht="38.25" hidden="1" outlineLevel="1">
      <c r="A210" s="96" t="str">
        <f t="shared" si="42"/>
        <v>B.1.1.1.5.S.10</v>
      </c>
      <c r="B210" s="136" t="s">
        <v>209</v>
      </c>
      <c r="C210" s="146" t="s">
        <v>1677</v>
      </c>
      <c r="D210" s="147" t="s">
        <v>90</v>
      </c>
      <c r="E210" s="105">
        <v>33</v>
      </c>
      <c r="F210" s="106"/>
      <c r="G210" s="106">
        <f t="shared" si="44"/>
        <v>0</v>
      </c>
    </row>
    <row r="211" spans="1:7" s="107" customFormat="1" ht="63.75" hidden="1" outlineLevel="1">
      <c r="A211" s="96" t="str">
        <f t="shared" si="42"/>
        <v>B.1.1.1.5.S.11</v>
      </c>
      <c r="B211" s="136" t="s">
        <v>210</v>
      </c>
      <c r="C211" s="146" t="s">
        <v>1678</v>
      </c>
      <c r="D211" s="147"/>
      <c r="E211" s="105"/>
      <c r="F211" s="106"/>
      <c r="G211" s="106"/>
    </row>
    <row r="212" spans="1:7" s="107" customFormat="1" ht="15" hidden="1" outlineLevel="1">
      <c r="A212" s="96" t="str">
        <f t="shared" si="42"/>
        <v>B.1.1.1.5.S.11.1</v>
      </c>
      <c r="B212" s="136" t="s">
        <v>315</v>
      </c>
      <c r="C212" s="143" t="s">
        <v>222</v>
      </c>
      <c r="D212" s="121" t="s">
        <v>22</v>
      </c>
      <c r="E212" s="105">
        <v>5</v>
      </c>
      <c r="F212" s="106"/>
      <c r="G212" s="106">
        <f t="shared" si="44"/>
        <v>0</v>
      </c>
    </row>
    <row r="213" spans="1:7" s="107" customFormat="1" ht="38.25" hidden="1" outlineLevel="1">
      <c r="A213" s="96" t="str">
        <f t="shared" si="42"/>
        <v>B.1.1.1.5.S.12</v>
      </c>
      <c r="B213" s="136" t="s">
        <v>211</v>
      </c>
      <c r="C213" s="148" t="s">
        <v>1676</v>
      </c>
      <c r="D213" s="149" t="s">
        <v>90</v>
      </c>
      <c r="E213" s="105">
        <v>1</v>
      </c>
      <c r="F213" s="106"/>
      <c r="G213" s="106">
        <f t="shared" si="44"/>
        <v>0</v>
      </c>
    </row>
    <row r="214" spans="1:7" s="107" customFormat="1" ht="38.25" hidden="1" outlineLevel="1">
      <c r="A214" s="96" t="str">
        <f t="shared" si="42"/>
        <v>B.1.1.1.5.S.13</v>
      </c>
      <c r="B214" s="136" t="s">
        <v>212</v>
      </c>
      <c r="C214" s="148" t="s">
        <v>1677</v>
      </c>
      <c r="D214" s="149" t="s">
        <v>90</v>
      </c>
      <c r="E214" s="105">
        <v>1</v>
      </c>
      <c r="F214" s="106"/>
      <c r="G214" s="106">
        <f t="shared" si="44"/>
        <v>0</v>
      </c>
    </row>
    <row r="215" spans="1:7" s="107" customFormat="1" ht="51" hidden="1" outlineLevel="1">
      <c r="A215" s="96" t="str">
        <f t="shared" si="42"/>
        <v>B.1.1.1.5.S.14</v>
      </c>
      <c r="B215" s="136" t="s">
        <v>213</v>
      </c>
      <c r="C215" s="148" t="s">
        <v>1679</v>
      </c>
      <c r="D215" s="149" t="s">
        <v>90</v>
      </c>
      <c r="E215" s="105">
        <v>1</v>
      </c>
      <c r="F215" s="106"/>
      <c r="G215" s="106">
        <f t="shared" si="44"/>
        <v>0</v>
      </c>
    </row>
    <row r="216" spans="1:7" s="107" customFormat="1" ht="204" hidden="1" outlineLevel="1">
      <c r="A216" s="96" t="str">
        <f t="shared" si="42"/>
        <v>B.1.1.1.5.S.15</v>
      </c>
      <c r="B216" s="136" t="s">
        <v>214</v>
      </c>
      <c r="C216" s="113" t="s">
        <v>1955</v>
      </c>
      <c r="D216" s="126"/>
      <c r="E216" s="105"/>
      <c r="F216" s="106"/>
      <c r="G216" s="106"/>
    </row>
    <row r="217" spans="1:7" s="107" customFormat="1" ht="15" hidden="1" outlineLevel="1">
      <c r="A217" s="96" t="str">
        <f t="shared" si="42"/>
        <v>B.1.1.1.5.S.15.1</v>
      </c>
      <c r="B217" s="136" t="s">
        <v>451</v>
      </c>
      <c r="C217" s="113" t="s">
        <v>149</v>
      </c>
      <c r="D217" s="149" t="s">
        <v>90</v>
      </c>
      <c r="E217" s="105">
        <v>24</v>
      </c>
      <c r="F217" s="106"/>
      <c r="G217" s="106">
        <f t="shared" si="44"/>
        <v>0</v>
      </c>
    </row>
    <row r="218" spans="1:7" s="107" customFormat="1" ht="15" hidden="1" outlineLevel="1">
      <c r="A218" s="96" t="str">
        <f t="shared" si="42"/>
        <v>B.1.1.1.5.S.15.2</v>
      </c>
      <c r="B218" s="136" t="s">
        <v>452</v>
      </c>
      <c r="C218" s="113" t="s">
        <v>150</v>
      </c>
      <c r="D218" s="149" t="s">
        <v>90</v>
      </c>
      <c r="E218" s="105">
        <v>10</v>
      </c>
      <c r="F218" s="106"/>
      <c r="G218" s="106">
        <f t="shared" si="44"/>
        <v>0</v>
      </c>
    </row>
    <row r="219" spans="1:7" s="107" customFormat="1" ht="140.25" hidden="1" outlineLevel="1">
      <c r="A219" s="96" t="str">
        <f t="shared" si="42"/>
        <v>B.1.1.1.5.S.16</v>
      </c>
      <c r="B219" s="136" t="s">
        <v>215</v>
      </c>
      <c r="C219" s="113" t="s">
        <v>1954</v>
      </c>
      <c r="D219" s="126"/>
      <c r="E219" s="105"/>
      <c r="F219" s="106"/>
      <c r="G219" s="106"/>
    </row>
    <row r="220" spans="1:7" s="107" customFormat="1" ht="15" hidden="1" outlineLevel="1">
      <c r="A220" s="96" t="str">
        <f t="shared" si="42"/>
        <v>B.1.1.1.5.S.16.1</v>
      </c>
      <c r="B220" s="136" t="s">
        <v>272</v>
      </c>
      <c r="C220" s="113" t="s">
        <v>154</v>
      </c>
      <c r="D220" s="149" t="s">
        <v>90</v>
      </c>
      <c r="E220" s="105">
        <v>2</v>
      </c>
      <c r="F220" s="106"/>
      <c r="G220" s="106">
        <f aca="true" t="shared" si="45" ref="G220:G222">E220*F220</f>
        <v>0</v>
      </c>
    </row>
    <row r="221" spans="1:7" s="425" customFormat="1" ht="15" hidden="1" outlineLevel="1">
      <c r="A221" s="454" t="str">
        <f t="shared" si="42"/>
        <v>B.1.1.1.5.S.16.2</v>
      </c>
      <c r="B221" s="464" t="s">
        <v>273</v>
      </c>
      <c r="C221" s="113" t="s">
        <v>1879</v>
      </c>
      <c r="D221" s="149" t="s">
        <v>90</v>
      </c>
      <c r="E221" s="105">
        <v>32</v>
      </c>
      <c r="F221" s="106"/>
      <c r="G221" s="106">
        <f t="shared" si="45"/>
        <v>0</v>
      </c>
    </row>
    <row r="222" spans="1:7" s="107" customFormat="1" ht="127.5" hidden="1" outlineLevel="1">
      <c r="A222" s="96" t="str">
        <f t="shared" si="42"/>
        <v>B.1.1.1.5.S.17</v>
      </c>
      <c r="B222" s="136" t="s">
        <v>216</v>
      </c>
      <c r="C222" s="151" t="s">
        <v>1878</v>
      </c>
      <c r="D222" s="111" t="s">
        <v>90</v>
      </c>
      <c r="E222" s="105">
        <v>12</v>
      </c>
      <c r="F222" s="106"/>
      <c r="G222" s="106">
        <f t="shared" si="45"/>
        <v>0</v>
      </c>
    </row>
    <row r="223" spans="1:7" s="425" customFormat="1" ht="153" hidden="1" outlineLevel="1">
      <c r="A223" s="454" t="str">
        <f t="shared" si="42"/>
        <v>B.1.1.1.5.S.18</v>
      </c>
      <c r="B223" s="464" t="s">
        <v>276</v>
      </c>
      <c r="C223" s="383" t="s">
        <v>1972</v>
      </c>
      <c r="D223" s="384"/>
      <c r="E223" s="343"/>
      <c r="F223" s="344"/>
      <c r="G223" s="344"/>
    </row>
    <row r="224" spans="1:7" s="425" customFormat="1" ht="15" hidden="1" outlineLevel="1">
      <c r="A224" s="454" t="str">
        <f t="shared" si="42"/>
        <v>B.1.1.1.5.S.18.1</v>
      </c>
      <c r="B224" s="464" t="s">
        <v>381</v>
      </c>
      <c r="C224" s="494" t="s">
        <v>100</v>
      </c>
      <c r="D224" s="384"/>
      <c r="E224" s="343"/>
      <c r="F224" s="344"/>
      <c r="G224" s="344"/>
    </row>
    <row r="225" spans="1:7" s="425" customFormat="1" ht="15" hidden="1" outlineLevel="1">
      <c r="A225" s="454" t="str">
        <f t="shared" si="42"/>
        <v>B.1.1.1.5.S.18.1.1</v>
      </c>
      <c r="B225" s="464" t="s">
        <v>1973</v>
      </c>
      <c r="C225" s="383" t="s">
        <v>708</v>
      </c>
      <c r="D225" s="384" t="s">
        <v>22</v>
      </c>
      <c r="E225" s="343">
        <v>1974</v>
      </c>
      <c r="F225" s="344"/>
      <c r="G225" s="344">
        <f aca="true" t="shared" si="46" ref="G225">E225*F225</f>
        <v>0</v>
      </c>
    </row>
    <row r="226" spans="1:7" s="95" customFormat="1" ht="15" collapsed="1">
      <c r="A226" s="88" t="str">
        <f aca="true" t="shared" si="47" ref="A226">B226</f>
        <v>B.1.1.1.6</v>
      </c>
      <c r="B226" s="89" t="s">
        <v>941</v>
      </c>
      <c r="C226" s="160" t="s">
        <v>111</v>
      </c>
      <c r="D226" s="161"/>
      <c r="E226" s="92"/>
      <c r="F226" s="93"/>
      <c r="G226" s="94"/>
    </row>
    <row r="227" spans="1:7" s="107" customFormat="1" ht="89.25" hidden="1" outlineLevel="1">
      <c r="A227" s="96" t="str">
        <f aca="true" t="shared" si="48" ref="A227:A246">""&amp;$B$226&amp;"."&amp;B227&amp;""</f>
        <v>B.1.1.1.6.S.1</v>
      </c>
      <c r="B227" s="136" t="s">
        <v>197</v>
      </c>
      <c r="C227" s="110" t="s">
        <v>319</v>
      </c>
      <c r="D227" s="111"/>
      <c r="E227" s="105"/>
      <c r="F227" s="106"/>
      <c r="G227" s="106"/>
    </row>
    <row r="228" spans="1:7" s="107" customFormat="1" ht="15" hidden="1" outlineLevel="1">
      <c r="A228" s="96" t="str">
        <f t="shared" si="48"/>
        <v>B.1.1.1.6.S.1.1</v>
      </c>
      <c r="B228" s="136" t="s">
        <v>217</v>
      </c>
      <c r="C228" s="138" t="s">
        <v>224</v>
      </c>
      <c r="D228" s="121" t="s">
        <v>22</v>
      </c>
      <c r="E228" s="105">
        <v>268</v>
      </c>
      <c r="F228" s="106"/>
      <c r="G228" s="106">
        <f aca="true" t="shared" si="49" ref="G228:G229">E228*F228</f>
        <v>0</v>
      </c>
    </row>
    <row r="229" spans="1:7" s="107" customFormat="1" ht="15" hidden="1" outlineLevel="1">
      <c r="A229" s="96" t="str">
        <f t="shared" si="48"/>
        <v>B.1.1.1.6.S.1.2</v>
      </c>
      <c r="B229" s="136" t="s">
        <v>218</v>
      </c>
      <c r="C229" s="138" t="s">
        <v>706</v>
      </c>
      <c r="D229" s="121" t="s">
        <v>22</v>
      </c>
      <c r="E229" s="105">
        <v>215</v>
      </c>
      <c r="F229" s="106"/>
      <c r="G229" s="106">
        <f t="shared" si="49"/>
        <v>0</v>
      </c>
    </row>
    <row r="230" spans="1:7" s="107" customFormat="1" ht="140.25" hidden="1" outlineLevel="1">
      <c r="A230" s="96" t="str">
        <f t="shared" si="48"/>
        <v>B.1.1.1.6.S.2</v>
      </c>
      <c r="B230" s="136" t="s">
        <v>198</v>
      </c>
      <c r="C230" s="192" t="s">
        <v>1732</v>
      </c>
      <c r="D230" s="121"/>
      <c r="E230" s="105"/>
      <c r="F230" s="106"/>
      <c r="G230" s="106"/>
    </row>
    <row r="231" spans="1:7" s="107" customFormat="1" ht="15" hidden="1" outlineLevel="1">
      <c r="A231" s="96" t="str">
        <f t="shared" si="48"/>
        <v>B.1.1.1.6.S.2.1</v>
      </c>
      <c r="B231" s="136" t="s">
        <v>219</v>
      </c>
      <c r="C231" s="142" t="s">
        <v>100</v>
      </c>
      <c r="D231" s="140"/>
      <c r="E231" s="105"/>
      <c r="F231" s="106"/>
      <c r="G231" s="106"/>
    </row>
    <row r="232" spans="1:7" s="107" customFormat="1" ht="15" hidden="1" outlineLevel="1">
      <c r="A232" s="96" t="str">
        <f t="shared" si="48"/>
        <v>B.1.1.1.6.S.2.1.1</v>
      </c>
      <c r="B232" s="136" t="s">
        <v>220</v>
      </c>
      <c r="C232" s="141" t="s">
        <v>707</v>
      </c>
      <c r="D232" s="140" t="s">
        <v>22</v>
      </c>
      <c r="E232" s="105">
        <v>3953</v>
      </c>
      <c r="F232" s="106"/>
      <c r="G232" s="106">
        <f aca="true" t="shared" si="50" ref="G232">E232*F232</f>
        <v>0</v>
      </c>
    </row>
    <row r="233" spans="1:7" s="107" customFormat="1" ht="76.5" hidden="1" outlineLevel="1">
      <c r="A233" s="96" t="str">
        <f t="shared" si="48"/>
        <v>B.1.1.1.6.S.3</v>
      </c>
      <c r="B233" s="136" t="s">
        <v>199</v>
      </c>
      <c r="C233" s="192" t="s">
        <v>1733</v>
      </c>
      <c r="D233" s="140"/>
      <c r="E233" s="105"/>
      <c r="F233" s="106"/>
      <c r="G233" s="106"/>
    </row>
    <row r="234" spans="1:7" s="107" customFormat="1" ht="15" hidden="1" outlineLevel="1">
      <c r="A234" s="96" t="str">
        <f t="shared" si="48"/>
        <v>B.1.1.1.6.S.3.1</v>
      </c>
      <c r="B234" s="136" t="s">
        <v>261</v>
      </c>
      <c r="C234" s="110" t="s">
        <v>1376</v>
      </c>
      <c r="D234" s="111" t="s">
        <v>90</v>
      </c>
      <c r="E234" s="105">
        <v>150</v>
      </c>
      <c r="F234" s="106"/>
      <c r="G234" s="106">
        <f aca="true" t="shared" si="51" ref="G234">E234*F234</f>
        <v>0</v>
      </c>
    </row>
    <row r="235" spans="1:7" s="107" customFormat="1" ht="63.75" hidden="1" outlineLevel="1">
      <c r="A235" s="96" t="str">
        <f t="shared" si="48"/>
        <v>B.1.1.1.6.S.4</v>
      </c>
      <c r="B235" s="136" t="s">
        <v>200</v>
      </c>
      <c r="C235" s="141" t="s">
        <v>1828</v>
      </c>
      <c r="D235" s="140"/>
      <c r="E235" s="105"/>
      <c r="F235" s="106"/>
      <c r="G235" s="106"/>
    </row>
    <row r="236" spans="1:7" s="107" customFormat="1" ht="15" hidden="1" outlineLevel="1">
      <c r="A236" s="96" t="str">
        <f t="shared" si="48"/>
        <v>B.1.1.1.6.S.4.1</v>
      </c>
      <c r="B236" s="136" t="s">
        <v>231</v>
      </c>
      <c r="C236" s="110" t="s">
        <v>1376</v>
      </c>
      <c r="D236" s="111" t="s">
        <v>90</v>
      </c>
      <c r="E236" s="105">
        <v>1</v>
      </c>
      <c r="F236" s="106"/>
      <c r="G236" s="106">
        <f aca="true" t="shared" si="52" ref="G236">E236*F236</f>
        <v>0</v>
      </c>
    </row>
    <row r="237" spans="1:7" s="107" customFormat="1" ht="63.75" hidden="1" outlineLevel="1">
      <c r="A237" s="96" t="str">
        <f t="shared" si="48"/>
        <v>B.1.1.1.6.S.5</v>
      </c>
      <c r="B237" s="136" t="s">
        <v>204</v>
      </c>
      <c r="C237" s="229" t="s">
        <v>419</v>
      </c>
      <c r="D237" s="140"/>
      <c r="E237" s="105"/>
      <c r="F237" s="106"/>
      <c r="G237" s="106"/>
    </row>
    <row r="238" spans="1:7" s="107" customFormat="1" ht="15" hidden="1" outlineLevel="1">
      <c r="A238" s="96" t="str">
        <f t="shared" si="48"/>
        <v>B.1.1.1.6.S.5.1</v>
      </c>
      <c r="B238" s="136" t="s">
        <v>331</v>
      </c>
      <c r="C238" s="110" t="s">
        <v>118</v>
      </c>
      <c r="D238" s="111" t="s">
        <v>90</v>
      </c>
      <c r="E238" s="105">
        <v>16</v>
      </c>
      <c r="F238" s="106"/>
      <c r="G238" s="106">
        <f aca="true" t="shared" si="53" ref="G238:G240">E238*F238</f>
        <v>0</v>
      </c>
    </row>
    <row r="239" spans="1:7" s="107" customFormat="1" ht="15" hidden="1" outlineLevel="1">
      <c r="A239" s="96" t="str">
        <f t="shared" si="48"/>
        <v>B.1.1.1.6.S.5.2</v>
      </c>
      <c r="B239" s="136" t="s">
        <v>332</v>
      </c>
      <c r="C239" s="110" t="s">
        <v>380</v>
      </c>
      <c r="D239" s="111" t="s">
        <v>90</v>
      </c>
      <c r="E239" s="105">
        <v>35</v>
      </c>
      <c r="F239" s="106"/>
      <c r="G239" s="106">
        <f t="shared" si="53"/>
        <v>0</v>
      </c>
    </row>
    <row r="240" spans="1:7" s="107" customFormat="1" ht="15" hidden="1" outlineLevel="1">
      <c r="A240" s="96" t="str">
        <f t="shared" si="48"/>
        <v>B.1.1.1.6.S.5.3</v>
      </c>
      <c r="B240" s="136" t="s">
        <v>333</v>
      </c>
      <c r="C240" s="110" t="s">
        <v>1377</v>
      </c>
      <c r="D240" s="111" t="s">
        <v>90</v>
      </c>
      <c r="E240" s="105">
        <v>160</v>
      </c>
      <c r="F240" s="106"/>
      <c r="G240" s="106">
        <f t="shared" si="53"/>
        <v>0</v>
      </c>
    </row>
    <row r="241" spans="1:7" s="107" customFormat="1" ht="153" hidden="1" outlineLevel="1">
      <c r="A241" s="96" t="str">
        <f t="shared" si="48"/>
        <v>B.1.1.1.6.S.6</v>
      </c>
      <c r="B241" s="136" t="s">
        <v>205</v>
      </c>
      <c r="C241" s="141" t="s">
        <v>413</v>
      </c>
      <c r="D241" s="140"/>
      <c r="E241" s="105"/>
      <c r="F241" s="106"/>
      <c r="G241" s="106"/>
    </row>
    <row r="242" spans="1:7" s="107" customFormat="1" ht="15" hidden="1" outlineLevel="1">
      <c r="A242" s="96" t="str">
        <f t="shared" si="48"/>
        <v>B.1.1.1.6.S.6.1</v>
      </c>
      <c r="B242" s="136" t="s">
        <v>334</v>
      </c>
      <c r="C242" s="110" t="s">
        <v>118</v>
      </c>
      <c r="D242" s="111" t="s">
        <v>90</v>
      </c>
      <c r="E242" s="105">
        <v>4</v>
      </c>
      <c r="F242" s="106"/>
      <c r="G242" s="106">
        <f aca="true" t="shared" si="54" ref="G242:G243">E242*F242</f>
        <v>0</v>
      </c>
    </row>
    <row r="243" spans="1:7" s="107" customFormat="1" ht="38.25" hidden="1" outlineLevel="1">
      <c r="A243" s="96" t="str">
        <f t="shared" si="48"/>
        <v>B.1.1.1.6.S.7</v>
      </c>
      <c r="B243" s="136" t="s">
        <v>206</v>
      </c>
      <c r="C243" s="141" t="s">
        <v>414</v>
      </c>
      <c r="D243" s="126" t="s">
        <v>90</v>
      </c>
      <c r="E243" s="105">
        <v>12</v>
      </c>
      <c r="F243" s="106"/>
      <c r="G243" s="106">
        <f t="shared" si="54"/>
        <v>0</v>
      </c>
    </row>
    <row r="244" spans="1:7" s="425" customFormat="1" ht="165.75" hidden="1" outlineLevel="1">
      <c r="A244" s="454" t="str">
        <f t="shared" si="48"/>
        <v>B.1.1.1.6.S.8</v>
      </c>
      <c r="B244" s="464" t="s">
        <v>207</v>
      </c>
      <c r="C244" s="383" t="s">
        <v>1974</v>
      </c>
      <c r="D244" s="350"/>
      <c r="E244" s="343"/>
      <c r="F244" s="344"/>
      <c r="G244" s="344"/>
    </row>
    <row r="245" spans="1:7" s="425" customFormat="1" ht="15" hidden="1" outlineLevel="1">
      <c r="A245" s="454" t="str">
        <f t="shared" si="48"/>
        <v>B.1.1.1.6.S.8.1</v>
      </c>
      <c r="B245" s="464" t="s">
        <v>267</v>
      </c>
      <c r="C245" s="494" t="s">
        <v>100</v>
      </c>
      <c r="D245" s="384"/>
      <c r="E245" s="343"/>
      <c r="F245" s="344"/>
      <c r="G245" s="344"/>
    </row>
    <row r="246" spans="1:7" s="425" customFormat="1" ht="15" hidden="1" outlineLevel="1">
      <c r="A246" s="454" t="str">
        <f t="shared" si="48"/>
        <v>B.1.1.1.6.S.8.1.1</v>
      </c>
      <c r="B246" s="464" t="s">
        <v>1975</v>
      </c>
      <c r="C246" s="383" t="s">
        <v>708</v>
      </c>
      <c r="D246" s="384" t="s">
        <v>22</v>
      </c>
      <c r="E246" s="343">
        <v>2033</v>
      </c>
      <c r="F246" s="344"/>
      <c r="G246" s="344">
        <f aca="true" t="shared" si="55" ref="G246">E246*F246</f>
        <v>0</v>
      </c>
    </row>
    <row r="247" spans="1:7" s="95" customFormat="1" ht="15" collapsed="1">
      <c r="A247" s="88" t="str">
        <f aca="true" t="shared" si="56" ref="A247">B247</f>
        <v>B.1.1.1.7</v>
      </c>
      <c r="B247" s="89" t="s">
        <v>942</v>
      </c>
      <c r="C247" s="164" t="s">
        <v>113</v>
      </c>
      <c r="D247" s="165"/>
      <c r="E247" s="92"/>
      <c r="F247" s="93"/>
      <c r="G247" s="94"/>
    </row>
    <row r="248" spans="1:7" s="107" customFormat="1" ht="127.5" hidden="1" outlineLevel="1">
      <c r="A248" s="96" t="str">
        <f>""&amp;$B$247&amp;"."&amp;B248&amp;""</f>
        <v>B.1.1.1.7.S.1</v>
      </c>
      <c r="B248" s="136" t="s">
        <v>197</v>
      </c>
      <c r="C248" s="110" t="s">
        <v>225</v>
      </c>
      <c r="D248" s="111"/>
      <c r="E248" s="130"/>
      <c r="F248" s="106"/>
      <c r="G248" s="106"/>
    </row>
    <row r="249" spans="1:7" s="107" customFormat="1" ht="15" hidden="1" outlineLevel="1">
      <c r="A249" s="96" t="str">
        <f aca="true" t="shared" si="57" ref="A249:A250">""&amp;$B$247&amp;"."&amp;B249&amp;""</f>
        <v>B.1.1.1.7.S.1.1</v>
      </c>
      <c r="B249" s="136" t="s">
        <v>217</v>
      </c>
      <c r="C249" s="138" t="s">
        <v>224</v>
      </c>
      <c r="D249" s="166" t="s">
        <v>22</v>
      </c>
      <c r="E249" s="167">
        <v>268</v>
      </c>
      <c r="F249" s="106"/>
      <c r="G249" s="106">
        <f aca="true" t="shared" si="58" ref="G249:G250">E249*F249</f>
        <v>0</v>
      </c>
    </row>
    <row r="250" spans="1:7" s="107" customFormat="1" ht="15" hidden="1" outlineLevel="1">
      <c r="A250" s="96" t="str">
        <f t="shared" si="57"/>
        <v>B.1.1.1.7.S.1.2</v>
      </c>
      <c r="B250" s="136" t="s">
        <v>218</v>
      </c>
      <c r="C250" s="138" t="s">
        <v>706</v>
      </c>
      <c r="D250" s="166" t="s">
        <v>22</v>
      </c>
      <c r="E250" s="167">
        <v>215</v>
      </c>
      <c r="F250" s="106"/>
      <c r="G250" s="106">
        <f t="shared" si="58"/>
        <v>0</v>
      </c>
    </row>
    <row r="251" spans="1:7" s="107" customFormat="1" ht="153" hidden="1" outlineLevel="1">
      <c r="A251" s="96" t="str">
        <f>""&amp;$B$247&amp;"."&amp;B251&amp;""</f>
        <v>B.1.1.1.7.S.2</v>
      </c>
      <c r="B251" s="136" t="s">
        <v>198</v>
      </c>
      <c r="C251" s="141" t="s">
        <v>226</v>
      </c>
      <c r="D251" s="140"/>
      <c r="E251" s="105"/>
      <c r="F251" s="106"/>
      <c r="G251" s="106"/>
    </row>
    <row r="252" spans="1:7" s="107" customFormat="1" ht="15" hidden="1" outlineLevel="1">
      <c r="A252" s="96" t="str">
        <f aca="true" t="shared" si="59" ref="A252:A253">""&amp;$B$247&amp;"."&amp;B252&amp;""</f>
        <v>B.1.1.1.7.S.2.1</v>
      </c>
      <c r="B252" s="136" t="s">
        <v>219</v>
      </c>
      <c r="C252" s="138" t="s">
        <v>284</v>
      </c>
      <c r="D252" s="166" t="s">
        <v>22</v>
      </c>
      <c r="E252" s="167">
        <v>3953</v>
      </c>
      <c r="F252" s="106"/>
      <c r="G252" s="106">
        <f aca="true" t="shared" si="60" ref="G252:G254">E252*F252</f>
        <v>0</v>
      </c>
    </row>
    <row r="253" spans="1:7" s="107" customFormat="1" ht="15" hidden="1" outlineLevel="1">
      <c r="A253" s="96" t="str">
        <f t="shared" si="59"/>
        <v>B.1.1.1.7.S.2.2</v>
      </c>
      <c r="B253" s="136" t="s">
        <v>278</v>
      </c>
      <c r="C253" s="138" t="s">
        <v>223</v>
      </c>
      <c r="D253" s="166" t="s">
        <v>22</v>
      </c>
      <c r="E253" s="167">
        <v>1974</v>
      </c>
      <c r="F253" s="106"/>
      <c r="G253" s="106">
        <f t="shared" si="60"/>
        <v>0</v>
      </c>
    </row>
    <row r="254" spans="1:7" s="107" customFormat="1" ht="102" hidden="1" outlineLevel="1">
      <c r="A254" s="96" t="str">
        <f>""&amp;$B$247&amp;"."&amp;B254&amp;""</f>
        <v>B.1.1.1.7.S.3</v>
      </c>
      <c r="B254" s="136" t="s">
        <v>199</v>
      </c>
      <c r="C254" s="110" t="s">
        <v>148</v>
      </c>
      <c r="D254" s="111" t="s">
        <v>22</v>
      </c>
      <c r="E254" s="105">
        <v>483</v>
      </c>
      <c r="F254" s="106"/>
      <c r="G254" s="106">
        <f t="shared" si="60"/>
        <v>0</v>
      </c>
    </row>
    <row r="255" spans="1:7" s="95" customFormat="1" ht="15" collapsed="1">
      <c r="A255" s="88" t="str">
        <f aca="true" t="shared" si="61" ref="A255">B255</f>
        <v>B.1.1.1.8</v>
      </c>
      <c r="B255" s="89" t="s">
        <v>943</v>
      </c>
      <c r="C255" s="164" t="s">
        <v>112</v>
      </c>
      <c r="D255" s="165"/>
      <c r="E255" s="92"/>
      <c r="F255" s="93"/>
      <c r="G255" s="94"/>
    </row>
    <row r="256" spans="1:7" s="107" customFormat="1" ht="63.75" hidden="1" outlineLevel="1">
      <c r="A256" s="96" t="str">
        <f>""&amp;$B$255&amp;"."&amp;B256&amp;""</f>
        <v>B.1.1.1.8.S.1</v>
      </c>
      <c r="B256" s="136" t="s">
        <v>197</v>
      </c>
      <c r="C256" s="110" t="s">
        <v>1855</v>
      </c>
      <c r="D256" s="111"/>
      <c r="E256" s="105"/>
      <c r="F256" s="106"/>
      <c r="G256" s="106"/>
    </row>
    <row r="257" spans="1:7" s="107" customFormat="1" ht="76.5" hidden="1" outlineLevel="1">
      <c r="A257" s="96" t="str">
        <f aca="true" t="shared" si="62" ref="A257:A263">""&amp;$B$255&amp;"."&amp;B257&amp;""</f>
        <v>B.1.1.1.8.S.1.1</v>
      </c>
      <c r="B257" s="136" t="s">
        <v>217</v>
      </c>
      <c r="C257" s="168" t="s">
        <v>174</v>
      </c>
      <c r="D257" s="111" t="s">
        <v>90</v>
      </c>
      <c r="E257" s="105">
        <v>13</v>
      </c>
      <c r="F257" s="106"/>
      <c r="G257" s="106">
        <f aca="true" t="shared" si="63" ref="G257:G263">E257*F257</f>
        <v>0</v>
      </c>
    </row>
    <row r="258" spans="1:7" s="107" customFormat="1" ht="76.5" hidden="1" outlineLevel="1">
      <c r="A258" s="96" t="str">
        <f t="shared" si="62"/>
        <v>B.1.1.1.8.S.1.2</v>
      </c>
      <c r="B258" s="136" t="s">
        <v>218</v>
      </c>
      <c r="C258" s="168" t="s">
        <v>175</v>
      </c>
      <c r="D258" s="111" t="s">
        <v>90</v>
      </c>
      <c r="E258" s="105">
        <v>20</v>
      </c>
      <c r="F258" s="106"/>
      <c r="G258" s="106">
        <f t="shared" si="63"/>
        <v>0</v>
      </c>
    </row>
    <row r="259" spans="1:7" s="107" customFormat="1" ht="63.75" hidden="1" outlineLevel="1">
      <c r="A259" s="96" t="str">
        <f t="shared" si="62"/>
        <v>B.1.1.1.8.S.2</v>
      </c>
      <c r="B259" s="136" t="s">
        <v>198</v>
      </c>
      <c r="C259" s="169" t="s">
        <v>1829</v>
      </c>
      <c r="D259" s="144"/>
      <c r="E259" s="128"/>
      <c r="F259" s="106"/>
      <c r="G259" s="106"/>
    </row>
    <row r="260" spans="1:7" s="107" customFormat="1" ht="38.25" hidden="1" outlineLevel="1">
      <c r="A260" s="96" t="str">
        <f t="shared" si="62"/>
        <v>B.1.1.1.8.S.2.1</v>
      </c>
      <c r="B260" s="136" t="s">
        <v>219</v>
      </c>
      <c r="C260" s="170" t="s">
        <v>402</v>
      </c>
      <c r="D260" s="117" t="s">
        <v>90</v>
      </c>
      <c r="E260" s="105">
        <v>13</v>
      </c>
      <c r="F260" s="106"/>
      <c r="G260" s="106">
        <f t="shared" si="63"/>
        <v>0</v>
      </c>
    </row>
    <row r="261" spans="1:7" s="107" customFormat="1" ht="38.25" hidden="1" outlineLevel="1">
      <c r="A261" s="96" t="str">
        <f t="shared" si="62"/>
        <v>B.1.1.1.8.S.2.2</v>
      </c>
      <c r="B261" s="136" t="s">
        <v>278</v>
      </c>
      <c r="C261" s="170" t="s">
        <v>403</v>
      </c>
      <c r="D261" s="117" t="s">
        <v>90</v>
      </c>
      <c r="E261" s="105">
        <v>20</v>
      </c>
      <c r="F261" s="106"/>
      <c r="G261" s="106">
        <f t="shared" si="63"/>
        <v>0</v>
      </c>
    </row>
    <row r="262" spans="1:7" s="107" customFormat="1" ht="38.25" hidden="1" outlineLevel="1">
      <c r="A262" s="96" t="str">
        <f t="shared" si="62"/>
        <v>B.1.1.1.8.S.2.3</v>
      </c>
      <c r="B262" s="136" t="s">
        <v>378</v>
      </c>
      <c r="C262" s="170" t="s">
        <v>404</v>
      </c>
      <c r="D262" s="117" t="s">
        <v>90</v>
      </c>
      <c r="E262" s="105">
        <v>1</v>
      </c>
      <c r="F262" s="106"/>
      <c r="G262" s="106">
        <f t="shared" si="63"/>
        <v>0</v>
      </c>
    </row>
    <row r="263" spans="1:7" s="107" customFormat="1" ht="204" hidden="1" outlineLevel="1">
      <c r="A263" s="96" t="str">
        <f t="shared" si="62"/>
        <v>B.1.1.1.8.S.3</v>
      </c>
      <c r="B263" s="136" t="s">
        <v>199</v>
      </c>
      <c r="C263" s="118" t="s">
        <v>1880</v>
      </c>
      <c r="D263" s="117" t="s">
        <v>90</v>
      </c>
      <c r="E263" s="105">
        <v>33</v>
      </c>
      <c r="F263" s="106"/>
      <c r="G263" s="106">
        <f t="shared" si="63"/>
        <v>0</v>
      </c>
    </row>
    <row r="264" spans="1:7" s="95" customFormat="1" ht="15" collapsed="1">
      <c r="A264" s="88" t="str">
        <f aca="true" t="shared" si="64" ref="A264">B264</f>
        <v>B.1.1.1.9</v>
      </c>
      <c r="B264" s="89" t="s">
        <v>944</v>
      </c>
      <c r="C264" s="90" t="s">
        <v>21</v>
      </c>
      <c r="D264" s="91"/>
      <c r="E264" s="92"/>
      <c r="F264" s="93"/>
      <c r="G264" s="94"/>
    </row>
    <row r="265" spans="1:7" s="102" customFormat="1" ht="15" hidden="1" outlineLevel="1">
      <c r="A265" s="96" t="str">
        <f aca="true" t="shared" si="65" ref="A265:A297">""&amp;$B$264&amp;"."&amp;B265&amp;""</f>
        <v>B.1.1.1.9.S.1</v>
      </c>
      <c r="B265" s="136" t="s">
        <v>197</v>
      </c>
      <c r="C265" s="98" t="s">
        <v>201</v>
      </c>
      <c r="D265" s="99"/>
      <c r="E265" s="100"/>
      <c r="F265" s="101"/>
      <c r="G265" s="101"/>
    </row>
    <row r="266" spans="1:7" s="107" customFormat="1" ht="127.5" hidden="1" outlineLevel="1">
      <c r="A266" s="96" t="str">
        <f t="shared" si="65"/>
        <v>B.1.1.1.9.S.2</v>
      </c>
      <c r="B266" s="136" t="s">
        <v>198</v>
      </c>
      <c r="C266" s="103" t="s">
        <v>1967</v>
      </c>
      <c r="D266" s="112"/>
      <c r="E266" s="105"/>
      <c r="F266" s="106"/>
      <c r="G266" s="106"/>
    </row>
    <row r="267" spans="1:7" s="107" customFormat="1" ht="15" hidden="1" outlineLevel="1">
      <c r="A267" s="96" t="str">
        <f t="shared" si="65"/>
        <v>B.1.1.1.9.S.2.1</v>
      </c>
      <c r="B267" s="136" t="s">
        <v>219</v>
      </c>
      <c r="C267" s="103" t="s">
        <v>426</v>
      </c>
      <c r="D267" s="171" t="s">
        <v>90</v>
      </c>
      <c r="E267" s="105">
        <v>12</v>
      </c>
      <c r="F267" s="172"/>
      <c r="G267" s="106">
        <f aca="true" t="shared" si="66" ref="G267:G297">E267*F267</f>
        <v>0</v>
      </c>
    </row>
    <row r="268" spans="1:7" s="107" customFormat="1" ht="15" hidden="1" outlineLevel="1">
      <c r="A268" s="96" t="str">
        <f t="shared" si="65"/>
        <v>B.1.1.1.9.S.2.2</v>
      </c>
      <c r="B268" s="136" t="s">
        <v>278</v>
      </c>
      <c r="C268" s="103" t="s">
        <v>121</v>
      </c>
      <c r="D268" s="171" t="s">
        <v>90</v>
      </c>
      <c r="E268" s="105">
        <v>12</v>
      </c>
      <c r="F268" s="172"/>
      <c r="G268" s="106">
        <f t="shared" si="66"/>
        <v>0</v>
      </c>
    </row>
    <row r="269" spans="1:7" s="107" customFormat="1" ht="114.75" hidden="1" outlineLevel="1">
      <c r="A269" s="96" t="str">
        <f t="shared" si="65"/>
        <v>B.1.1.1.9.S.3</v>
      </c>
      <c r="B269" s="136" t="s">
        <v>199</v>
      </c>
      <c r="C269" s="103" t="s">
        <v>465</v>
      </c>
      <c r="D269" s="171"/>
      <c r="E269" s="105"/>
      <c r="F269" s="172"/>
      <c r="G269" s="172"/>
    </row>
    <row r="270" spans="1:7" s="107" customFormat="1" ht="15" hidden="1" outlineLevel="1">
      <c r="A270" s="96" t="str">
        <f t="shared" si="65"/>
        <v>B.1.1.1.9.S.3.1</v>
      </c>
      <c r="B270" s="136" t="s">
        <v>261</v>
      </c>
      <c r="C270" s="103" t="s">
        <v>427</v>
      </c>
      <c r="D270" s="111" t="s">
        <v>22</v>
      </c>
      <c r="E270" s="105">
        <v>3886</v>
      </c>
      <c r="F270" s="106"/>
      <c r="G270" s="106">
        <f t="shared" si="66"/>
        <v>0</v>
      </c>
    </row>
    <row r="271" spans="1:7" s="107" customFormat="1" ht="15" hidden="1" outlineLevel="1">
      <c r="A271" s="96" t="str">
        <f t="shared" si="65"/>
        <v>B.1.1.1.9.S.3.2</v>
      </c>
      <c r="B271" s="136" t="s">
        <v>262</v>
      </c>
      <c r="C271" s="103" t="s">
        <v>122</v>
      </c>
      <c r="D271" s="111" t="s">
        <v>22</v>
      </c>
      <c r="E271" s="105">
        <v>3886</v>
      </c>
      <c r="F271" s="106"/>
      <c r="G271" s="106">
        <f t="shared" si="66"/>
        <v>0</v>
      </c>
    </row>
    <row r="272" spans="1:7" s="107" customFormat="1" ht="15" hidden="1" outlineLevel="1">
      <c r="A272" s="96" t="str">
        <f t="shared" si="65"/>
        <v>B.1.1.1.9.S.3.3</v>
      </c>
      <c r="B272" s="136" t="s">
        <v>263</v>
      </c>
      <c r="C272" s="103" t="s">
        <v>123</v>
      </c>
      <c r="D272" s="111" t="s">
        <v>22</v>
      </c>
      <c r="E272" s="105">
        <v>3886</v>
      </c>
      <c r="F272" s="106"/>
      <c r="G272" s="106">
        <f t="shared" si="66"/>
        <v>0</v>
      </c>
    </row>
    <row r="273" spans="1:7" s="107" customFormat="1" ht="140.25" hidden="1" outlineLevel="1">
      <c r="A273" s="96" t="str">
        <f t="shared" si="65"/>
        <v>B.1.1.1.9.S.4</v>
      </c>
      <c r="B273" s="136" t="s">
        <v>200</v>
      </c>
      <c r="C273" s="103" t="s">
        <v>1830</v>
      </c>
      <c r="D273" s="171" t="s">
        <v>91</v>
      </c>
      <c r="E273" s="105">
        <v>232</v>
      </c>
      <c r="F273" s="172"/>
      <c r="G273" s="106">
        <f t="shared" si="66"/>
        <v>0</v>
      </c>
    </row>
    <row r="274" spans="1:7" s="107" customFormat="1" ht="114.75" hidden="1" outlineLevel="1">
      <c r="A274" s="96" t="str">
        <f t="shared" si="65"/>
        <v>B.1.1.1.9.S.5</v>
      </c>
      <c r="B274" s="136" t="s">
        <v>204</v>
      </c>
      <c r="C274" s="103" t="s">
        <v>1831</v>
      </c>
      <c r="D274" s="171" t="s">
        <v>91</v>
      </c>
      <c r="E274" s="105">
        <v>39</v>
      </c>
      <c r="F274" s="172"/>
      <c r="G274" s="106">
        <f t="shared" si="66"/>
        <v>0</v>
      </c>
    </row>
    <row r="275" spans="1:7" s="107" customFormat="1" ht="102" hidden="1" outlineLevel="1">
      <c r="A275" s="96" t="str">
        <f t="shared" si="65"/>
        <v>B.1.1.1.9.S.6</v>
      </c>
      <c r="B275" s="136" t="s">
        <v>205</v>
      </c>
      <c r="C275" s="103" t="s">
        <v>455</v>
      </c>
      <c r="D275" s="171" t="s">
        <v>91</v>
      </c>
      <c r="E275" s="105">
        <v>195</v>
      </c>
      <c r="F275" s="172"/>
      <c r="G275" s="106">
        <f t="shared" si="66"/>
        <v>0</v>
      </c>
    </row>
    <row r="276" spans="1:7" s="107" customFormat="1" ht="153" hidden="1" outlineLevel="1">
      <c r="A276" s="96" t="str">
        <f t="shared" si="65"/>
        <v>B.1.1.1.9.S.7</v>
      </c>
      <c r="B276" s="136" t="s">
        <v>206</v>
      </c>
      <c r="C276" s="110" t="s">
        <v>1630</v>
      </c>
      <c r="D276" s="171" t="s">
        <v>91</v>
      </c>
      <c r="E276" s="105">
        <v>271</v>
      </c>
      <c r="F276" s="172"/>
      <c r="G276" s="106">
        <f t="shared" si="66"/>
        <v>0</v>
      </c>
    </row>
    <row r="277" spans="1:7" s="107" customFormat="1" ht="89.25" hidden="1" outlineLevel="1">
      <c r="A277" s="96" t="str">
        <f t="shared" si="65"/>
        <v>B.1.1.1.9.S.8</v>
      </c>
      <c r="B277" s="136" t="s">
        <v>207</v>
      </c>
      <c r="C277" s="110" t="s">
        <v>1833</v>
      </c>
      <c r="D277" s="140" t="s">
        <v>22</v>
      </c>
      <c r="E277" s="105">
        <v>2030</v>
      </c>
      <c r="F277" s="106"/>
      <c r="G277" s="106">
        <f>E277*F277</f>
        <v>0</v>
      </c>
    </row>
    <row r="278" spans="1:7" s="107" customFormat="1" ht="127.5" hidden="1" outlineLevel="1">
      <c r="A278" s="96" t="str">
        <f t="shared" si="65"/>
        <v>B.1.1.1.9.S.9</v>
      </c>
      <c r="B278" s="136" t="s">
        <v>208</v>
      </c>
      <c r="C278" s="103" t="s">
        <v>1834</v>
      </c>
      <c r="D278" s="140" t="s">
        <v>22</v>
      </c>
      <c r="E278" s="105">
        <v>1013</v>
      </c>
      <c r="F278" s="106"/>
      <c r="G278" s="106">
        <f>E278*F278</f>
        <v>0</v>
      </c>
    </row>
    <row r="279" spans="1:7" s="107" customFormat="1" ht="127.5" hidden="1" outlineLevel="1">
      <c r="A279" s="96" t="str">
        <f t="shared" si="65"/>
        <v>B.1.1.1.9.S.10</v>
      </c>
      <c r="B279" s="136" t="s">
        <v>209</v>
      </c>
      <c r="C279" s="110" t="s">
        <v>454</v>
      </c>
      <c r="D279" s="174" t="s">
        <v>22</v>
      </c>
      <c r="E279" s="105">
        <v>1013</v>
      </c>
      <c r="F279" s="172"/>
      <c r="G279" s="106">
        <f t="shared" si="66"/>
        <v>0</v>
      </c>
    </row>
    <row r="280" spans="1:7" s="107" customFormat="1" ht="51" hidden="1" outlineLevel="1">
      <c r="A280" s="96" t="str">
        <f t="shared" si="65"/>
        <v>B.1.1.1.9.S.11</v>
      </c>
      <c r="B280" s="136" t="s">
        <v>210</v>
      </c>
      <c r="C280" s="110" t="s">
        <v>172</v>
      </c>
      <c r="D280" s="173" t="s">
        <v>22</v>
      </c>
      <c r="E280" s="105">
        <v>6393</v>
      </c>
      <c r="F280" s="172"/>
      <c r="G280" s="106">
        <f t="shared" si="66"/>
        <v>0</v>
      </c>
    </row>
    <row r="281" spans="1:7" s="107" customFormat="1" ht="76.5" hidden="1" outlineLevel="1">
      <c r="A281" s="96" t="str">
        <f t="shared" si="65"/>
        <v>B.1.1.1.9.S.12</v>
      </c>
      <c r="B281" s="136" t="s">
        <v>211</v>
      </c>
      <c r="C281" s="110" t="s">
        <v>23</v>
      </c>
      <c r="D281" s="171" t="s">
        <v>91</v>
      </c>
      <c r="E281" s="105">
        <v>1</v>
      </c>
      <c r="F281" s="172"/>
      <c r="G281" s="106">
        <f t="shared" si="66"/>
        <v>0</v>
      </c>
    </row>
    <row r="282" spans="1:7" s="107" customFormat="1" ht="51" hidden="1" outlineLevel="1">
      <c r="A282" s="96" t="str">
        <f t="shared" si="65"/>
        <v>B.1.1.1.9.S.13</v>
      </c>
      <c r="B282" s="136" t="s">
        <v>212</v>
      </c>
      <c r="C282" s="175" t="s">
        <v>146</v>
      </c>
      <c r="D282" s="171" t="s">
        <v>91</v>
      </c>
      <c r="E282" s="105">
        <v>1</v>
      </c>
      <c r="F282" s="172"/>
      <c r="G282" s="106">
        <f t="shared" si="66"/>
        <v>0</v>
      </c>
    </row>
    <row r="283" spans="1:7" s="107" customFormat="1" ht="63.75" hidden="1" outlineLevel="1">
      <c r="A283" s="96" t="str">
        <f t="shared" si="65"/>
        <v>B.1.1.1.9.S.14</v>
      </c>
      <c r="B283" s="136" t="s">
        <v>213</v>
      </c>
      <c r="C283" s="125" t="s">
        <v>84</v>
      </c>
      <c r="D283" s="173"/>
      <c r="E283" s="105"/>
      <c r="F283" s="172"/>
      <c r="G283" s="172"/>
    </row>
    <row r="284" spans="1:7" s="107" customFormat="1" ht="15" hidden="1" outlineLevel="1">
      <c r="A284" s="96" t="str">
        <f t="shared" si="65"/>
        <v>B.1.1.1.9.S.14.1</v>
      </c>
      <c r="B284" s="136" t="s">
        <v>420</v>
      </c>
      <c r="C284" s="125" t="s">
        <v>85</v>
      </c>
      <c r="D284" s="173" t="s">
        <v>22</v>
      </c>
      <c r="E284" s="105">
        <v>4058</v>
      </c>
      <c r="F284" s="172"/>
      <c r="G284" s="106">
        <f t="shared" si="66"/>
        <v>0</v>
      </c>
    </row>
    <row r="285" spans="1:7" s="107" customFormat="1" ht="25.5" hidden="1" outlineLevel="1">
      <c r="A285" s="96" t="str">
        <f t="shared" si="65"/>
        <v>B.1.1.1.9.S.14.2</v>
      </c>
      <c r="B285" s="136" t="s">
        <v>421</v>
      </c>
      <c r="C285" s="125" t="s">
        <v>86</v>
      </c>
      <c r="D285" s="173" t="s">
        <v>90</v>
      </c>
      <c r="E285" s="105">
        <v>48</v>
      </c>
      <c r="F285" s="172"/>
      <c r="G285" s="106">
        <f t="shared" si="66"/>
        <v>0</v>
      </c>
    </row>
    <row r="286" spans="1:7" s="107" customFormat="1" ht="153" hidden="1" outlineLevel="1">
      <c r="A286" s="96" t="str">
        <f t="shared" si="65"/>
        <v>B.1.1.1.9.S.15</v>
      </c>
      <c r="B286" s="136" t="s">
        <v>214</v>
      </c>
      <c r="C286" s="176" t="s">
        <v>1996</v>
      </c>
      <c r="D286" s="177"/>
      <c r="E286" s="105"/>
      <c r="F286" s="172"/>
      <c r="G286" s="172"/>
    </row>
    <row r="287" spans="1:7" s="107" customFormat="1" ht="15" hidden="1" outlineLevel="1">
      <c r="A287" s="96" t="str">
        <f t="shared" si="65"/>
        <v>B.1.1.1.9.S.15.1</v>
      </c>
      <c r="B287" s="136" t="s">
        <v>451</v>
      </c>
      <c r="C287" s="178" t="s">
        <v>285</v>
      </c>
      <c r="D287" s="171" t="s">
        <v>90</v>
      </c>
      <c r="E287" s="105">
        <v>15</v>
      </c>
      <c r="F287" s="172"/>
      <c r="G287" s="106">
        <f t="shared" si="66"/>
        <v>0</v>
      </c>
    </row>
    <row r="288" spans="1:7" s="107" customFormat="1" ht="15" hidden="1" outlineLevel="1">
      <c r="A288" s="96" t="str">
        <f t="shared" si="65"/>
        <v>B.1.1.1.9.S.15.2</v>
      </c>
      <c r="B288" s="136" t="s">
        <v>452</v>
      </c>
      <c r="C288" s="179" t="s">
        <v>286</v>
      </c>
      <c r="D288" s="171" t="s">
        <v>90</v>
      </c>
      <c r="E288" s="105">
        <v>2</v>
      </c>
      <c r="F288" s="172"/>
      <c r="G288" s="106">
        <f t="shared" si="66"/>
        <v>0</v>
      </c>
    </row>
    <row r="289" spans="1:7" s="107" customFormat="1" ht="15" hidden="1" outlineLevel="1">
      <c r="A289" s="96" t="str">
        <f t="shared" si="65"/>
        <v>B.1.1.1.9.S.15.3</v>
      </c>
      <c r="B289" s="136" t="s">
        <v>625</v>
      </c>
      <c r="C289" s="178" t="s">
        <v>287</v>
      </c>
      <c r="D289" s="171" t="s">
        <v>90</v>
      </c>
      <c r="E289" s="105">
        <v>1</v>
      </c>
      <c r="F289" s="172"/>
      <c r="G289" s="106">
        <f t="shared" si="66"/>
        <v>0</v>
      </c>
    </row>
    <row r="290" spans="1:7" s="107" customFormat="1" ht="15" hidden="1" outlineLevel="1">
      <c r="A290" s="96" t="str">
        <f t="shared" si="65"/>
        <v>B.1.1.1.9.S.15.4</v>
      </c>
      <c r="B290" s="136" t="s">
        <v>777</v>
      </c>
      <c r="C290" s="178" t="s">
        <v>288</v>
      </c>
      <c r="D290" s="173" t="s">
        <v>22</v>
      </c>
      <c r="E290" s="105">
        <v>1</v>
      </c>
      <c r="F290" s="172"/>
      <c r="G290" s="106">
        <f t="shared" si="66"/>
        <v>0</v>
      </c>
    </row>
    <row r="291" spans="1:7" s="107" customFormat="1" ht="51" hidden="1" outlineLevel="1">
      <c r="A291" s="96" t="str">
        <f t="shared" si="65"/>
        <v>B.1.1.1.9.S.16</v>
      </c>
      <c r="B291" s="97" t="s">
        <v>215</v>
      </c>
      <c r="C291" s="110" t="s">
        <v>314</v>
      </c>
      <c r="D291" s="111"/>
      <c r="E291" s="105"/>
      <c r="F291" s="106"/>
      <c r="G291" s="106"/>
    </row>
    <row r="292" spans="1:7" s="107" customFormat="1" ht="15" hidden="1" outlineLevel="1">
      <c r="A292" s="96" t="str">
        <f t="shared" si="65"/>
        <v>B.1.1.1.9.S.16.1</v>
      </c>
      <c r="B292" s="97" t="s">
        <v>272</v>
      </c>
      <c r="C292" s="114" t="s">
        <v>312</v>
      </c>
      <c r="D292" s="117" t="s">
        <v>90</v>
      </c>
      <c r="E292" s="105">
        <v>1</v>
      </c>
      <c r="F292" s="106"/>
      <c r="G292" s="106">
        <f aca="true" t="shared" si="67" ref="G292:G293">E292*F292</f>
        <v>0</v>
      </c>
    </row>
    <row r="293" spans="1:7" s="107" customFormat="1" ht="15" hidden="1" outlineLevel="1">
      <c r="A293" s="96" t="str">
        <f t="shared" si="65"/>
        <v>B.1.1.1.9.S.16.2</v>
      </c>
      <c r="B293" s="97" t="s">
        <v>273</v>
      </c>
      <c r="C293" s="116" t="s">
        <v>313</v>
      </c>
      <c r="D293" s="117" t="s">
        <v>90</v>
      </c>
      <c r="E293" s="105">
        <v>1</v>
      </c>
      <c r="F293" s="106"/>
      <c r="G293" s="106">
        <f t="shared" si="67"/>
        <v>0</v>
      </c>
    </row>
    <row r="294" spans="1:7" s="107" customFormat="1" ht="51" hidden="1" outlineLevel="1">
      <c r="A294" s="96" t="str">
        <f t="shared" si="65"/>
        <v>B.1.1.1.9.S.17</v>
      </c>
      <c r="B294" s="136" t="s">
        <v>216</v>
      </c>
      <c r="C294" s="180" t="s">
        <v>93</v>
      </c>
      <c r="D294" s="181" t="s">
        <v>22</v>
      </c>
      <c r="E294" s="105">
        <v>1</v>
      </c>
      <c r="F294" s="172"/>
      <c r="G294" s="106">
        <f t="shared" si="66"/>
        <v>0</v>
      </c>
    </row>
    <row r="295" spans="1:7" s="107" customFormat="1" ht="51" hidden="1" outlineLevel="1">
      <c r="A295" s="96" t="str">
        <f t="shared" si="65"/>
        <v>B.1.1.1.9.S.18</v>
      </c>
      <c r="B295" s="136" t="s">
        <v>276</v>
      </c>
      <c r="C295" s="180" t="s">
        <v>1835</v>
      </c>
      <c r="D295" s="181" t="s">
        <v>24</v>
      </c>
      <c r="E295" s="105">
        <v>17</v>
      </c>
      <c r="F295" s="172"/>
      <c r="G295" s="106">
        <f t="shared" si="66"/>
        <v>0</v>
      </c>
    </row>
    <row r="296" spans="1:7" s="107" customFormat="1" ht="76.5" hidden="1" outlineLevel="1">
      <c r="A296" s="96" t="str">
        <f t="shared" si="65"/>
        <v>B.1.1.1.9.S.19</v>
      </c>
      <c r="B296" s="136" t="s">
        <v>347</v>
      </c>
      <c r="C296" s="180" t="s">
        <v>415</v>
      </c>
      <c r="D296" s="181" t="s">
        <v>147</v>
      </c>
      <c r="E296" s="105">
        <v>100</v>
      </c>
      <c r="F296" s="172"/>
      <c r="G296" s="106">
        <f t="shared" si="66"/>
        <v>0</v>
      </c>
    </row>
    <row r="297" spans="1:7" s="107" customFormat="1" ht="216.75" hidden="1" outlineLevel="1">
      <c r="A297" s="96" t="str">
        <f t="shared" si="65"/>
        <v>B.1.1.1.9.S.20</v>
      </c>
      <c r="B297" s="136" t="s">
        <v>348</v>
      </c>
      <c r="C297" s="446" t="s">
        <v>1849</v>
      </c>
      <c r="D297" s="171" t="s">
        <v>91</v>
      </c>
      <c r="E297" s="105">
        <v>1</v>
      </c>
      <c r="F297" s="172"/>
      <c r="G297" s="106">
        <f t="shared" si="66"/>
        <v>0</v>
      </c>
    </row>
    <row r="298" spans="1:7" s="445" customFormat="1" ht="178.5" hidden="1" outlineLevel="1">
      <c r="A298" s="96" t="str">
        <f aca="true" t="shared" si="68" ref="A298:A299">""&amp;$B$264&amp;"."&amp;B298&amp;""</f>
        <v>B.1.1.1.9.S.21</v>
      </c>
      <c r="B298" s="136" t="s">
        <v>351</v>
      </c>
      <c r="C298" s="447" t="s">
        <v>1850</v>
      </c>
      <c r="D298" s="171" t="s">
        <v>91</v>
      </c>
      <c r="E298" s="105">
        <v>1</v>
      </c>
      <c r="F298" s="172"/>
      <c r="G298" s="106">
        <f aca="true" t="shared" si="69" ref="G298:G299">E298*F298</f>
        <v>0</v>
      </c>
    </row>
    <row r="299" spans="1:7" s="445" customFormat="1" ht="127.5" hidden="1" outlineLevel="1">
      <c r="A299" s="96" t="str">
        <f t="shared" si="68"/>
        <v>B.1.1.1.9.S.22</v>
      </c>
      <c r="B299" s="136" t="s">
        <v>383</v>
      </c>
      <c r="C299" s="446" t="s">
        <v>1851</v>
      </c>
      <c r="D299" s="171" t="s">
        <v>91</v>
      </c>
      <c r="E299" s="105">
        <v>1</v>
      </c>
      <c r="F299" s="172"/>
      <c r="G299" s="106">
        <f t="shared" si="69"/>
        <v>0</v>
      </c>
    </row>
    <row r="300" spans="1:7" s="87" customFormat="1" ht="15" collapsed="1">
      <c r="A300" s="80" t="str">
        <f aca="true" t="shared" si="70" ref="A300:A301">B300</f>
        <v>B.1.1.2</v>
      </c>
      <c r="B300" s="81" t="s">
        <v>935</v>
      </c>
      <c r="C300" s="82" t="s">
        <v>128</v>
      </c>
      <c r="D300" s="186"/>
      <c r="E300" s="84"/>
      <c r="F300" s="85"/>
      <c r="G300" s="86"/>
    </row>
    <row r="301" spans="1:7" s="95" customFormat="1" ht="15">
      <c r="A301" s="88" t="str">
        <f t="shared" si="70"/>
        <v>B.1.1.2.1</v>
      </c>
      <c r="B301" s="89" t="s">
        <v>945</v>
      </c>
      <c r="C301" s="90" t="s">
        <v>18</v>
      </c>
      <c r="D301" s="91"/>
      <c r="E301" s="122"/>
      <c r="F301" s="123"/>
      <c r="G301" s="94"/>
    </row>
    <row r="302" spans="1:7" s="107" customFormat="1" ht="178.5" hidden="1" outlineLevel="1">
      <c r="A302" s="96" t="str">
        <f aca="true" t="shared" si="71" ref="A302:A324">""&amp;$B$301&amp;"."&amp;B302&amp;""</f>
        <v>B.1.1.2.1.S.1</v>
      </c>
      <c r="B302" s="97" t="s">
        <v>197</v>
      </c>
      <c r="C302" s="113" t="str">
        <f>C43</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02" s="126" t="s">
        <v>24</v>
      </c>
      <c r="E302" s="105">
        <v>1356</v>
      </c>
      <c r="F302" s="106"/>
      <c r="G302" s="106">
        <f aca="true" t="shared" si="72" ref="G302:G309">E302*F302</f>
        <v>0</v>
      </c>
    </row>
    <row r="303" spans="1:7" s="107" customFormat="1" ht="191.25" hidden="1" outlineLevel="1">
      <c r="A303" s="96" t="str">
        <f t="shared" si="71"/>
        <v>B.1.1.2.1.S.2</v>
      </c>
      <c r="B303" s="97" t="s">
        <v>198</v>
      </c>
      <c r="C303" s="113" t="str">
        <f>C45</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03" s="126" t="s">
        <v>24</v>
      </c>
      <c r="E303" s="105">
        <v>151</v>
      </c>
      <c r="F303" s="106"/>
      <c r="G303" s="106">
        <f t="shared" si="72"/>
        <v>0</v>
      </c>
    </row>
    <row r="304" spans="1:7" s="107" customFormat="1" ht="89.25" hidden="1" outlineLevel="1">
      <c r="A304" s="96" t="str">
        <f t="shared" si="71"/>
        <v>B.1.1.2.1.S.3</v>
      </c>
      <c r="B304" s="97" t="s">
        <v>199</v>
      </c>
      <c r="C304" s="113" t="s">
        <v>1241</v>
      </c>
      <c r="D304" s="126" t="s">
        <v>24</v>
      </c>
      <c r="E304" s="105">
        <v>73</v>
      </c>
      <c r="F304" s="106"/>
      <c r="G304" s="106">
        <f t="shared" si="72"/>
        <v>0</v>
      </c>
    </row>
    <row r="305" spans="1:7" s="107" customFormat="1" ht="51" hidden="1" outlineLevel="1">
      <c r="A305" s="96" t="str">
        <f t="shared" si="71"/>
        <v>B.1.1.2.1.S.4</v>
      </c>
      <c r="B305" s="97" t="s">
        <v>200</v>
      </c>
      <c r="C305" s="113" t="str">
        <f>C51</f>
        <v>Nabava, doprema i ugradnja u rov pijeska frakcije 0-8 mm kao podloga cijevi. Jedinična cijena stavke uključuje sav potreban rad, materijal i transporte za kompletnu izvedbu stavke.
Obračun po m³ ugrađenog pijeska u zbijenom stanju.</v>
      </c>
      <c r="D305" s="126" t="s">
        <v>24</v>
      </c>
      <c r="E305" s="105">
        <v>106</v>
      </c>
      <c r="F305" s="106"/>
      <c r="G305" s="106">
        <f t="shared" si="72"/>
        <v>0</v>
      </c>
    </row>
    <row r="306" spans="1:7" s="107" customFormat="1" ht="51" hidden="1" outlineLevel="1">
      <c r="A306" s="96" t="str">
        <f t="shared" si="71"/>
        <v>B.1.1.2.1.S.5</v>
      </c>
      <c r="B306" s="97" t="s">
        <v>204</v>
      </c>
      <c r="C306" s="113" t="str">
        <f>C52</f>
        <v>Nabava, doprema i ugradnja u rov pijeska 0-8 mm koji se ugrađuje kao obloga i zaštita cijevi bočno i iznad tjemena cijevi, prema detalju rova.
Obračun po m³ ugrađenog pijeska u zbijenom stanju.</v>
      </c>
      <c r="D306" s="126" t="s">
        <v>24</v>
      </c>
      <c r="E306" s="105">
        <v>357</v>
      </c>
      <c r="F306" s="106"/>
      <c r="G306" s="106">
        <f t="shared" si="72"/>
        <v>0</v>
      </c>
    </row>
    <row r="307" spans="1:7" s="107" customFormat="1" ht="63.75" hidden="1" outlineLevel="1">
      <c r="A307" s="96" t="str">
        <f t="shared" si="71"/>
        <v>B.1.1.2.1.S.6</v>
      </c>
      <c r="B307" s="97" t="s">
        <v>205</v>
      </c>
      <c r="C307" s="113" t="str">
        <f aca="true" t="shared" si="73" ref="C307:C312">C56</f>
        <v>Nabava, doprema i ugradnja kamenog materijala frakcije 16-32 mm kao podloga ispod betonskih građevina. Jedinična cijena stavke uključuje sav potreban rad, materijal i transporte za kompletnu izvedbu stavke.
Obračun po m³ ugrađenog materijala u zbijenom stanju.</v>
      </c>
      <c r="D307" s="126" t="s">
        <v>24</v>
      </c>
      <c r="E307" s="105">
        <v>21</v>
      </c>
      <c r="F307" s="106"/>
      <c r="G307" s="106">
        <f t="shared" si="72"/>
        <v>0</v>
      </c>
    </row>
    <row r="308" spans="1:7" s="107" customFormat="1" ht="63.75" hidden="1" outlineLevel="1">
      <c r="A308" s="96" t="str">
        <f t="shared" si="71"/>
        <v>B.1.1.2.1.S.7</v>
      </c>
      <c r="B308" s="97" t="s">
        <v>206</v>
      </c>
      <c r="C308" s="113" t="str">
        <f t="shared" si="73"/>
        <v>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v>
      </c>
      <c r="D308" s="126" t="s">
        <v>24</v>
      </c>
      <c r="E308" s="105">
        <v>9</v>
      </c>
      <c r="F308" s="106"/>
      <c r="G308" s="106">
        <f t="shared" si="72"/>
        <v>0</v>
      </c>
    </row>
    <row r="309" spans="1:7" s="107" customFormat="1" ht="63.75" hidden="1" outlineLevel="1">
      <c r="A309" s="96" t="str">
        <f t="shared" si="71"/>
        <v>B.1.1.2.1.S.8</v>
      </c>
      <c r="B309" s="97" t="s">
        <v>207</v>
      </c>
      <c r="C309" s="113" t="str">
        <f t="shared" si="73"/>
        <v>Strojno zatrpavanje preostalog dijela rova probranim materijalom iz iskopa bez primjesa zemlje, frakcije 0-100 mm uz obavezno nabijanje u slojevima (Me = 40 MN/m²). Materijalom se rov zatrpava do vrha ili do donje kote završnog sloja.
Obračun po m³ ugrađenog materijala u zbijenom stanju.</v>
      </c>
      <c r="D309" s="126" t="s">
        <v>24</v>
      </c>
      <c r="E309" s="105">
        <v>308</v>
      </c>
      <c r="F309" s="106"/>
      <c r="G309" s="106">
        <f t="shared" si="72"/>
        <v>0</v>
      </c>
    </row>
    <row r="310" spans="1:7" s="107" customFormat="1" ht="89.25" hidden="1" outlineLevel="1">
      <c r="A310" s="96" t="str">
        <f t="shared" si="71"/>
        <v>B.1.1.2.1.S.9</v>
      </c>
      <c r="B310" s="97" t="s">
        <v>208</v>
      </c>
      <c r="C310" s="113" t="str">
        <f t="shared" si="73"/>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10" s="126"/>
      <c r="E310" s="105"/>
      <c r="F310" s="106"/>
      <c r="G310" s="106"/>
    </row>
    <row r="311" spans="1:7" s="107" customFormat="1" ht="15" hidden="1" outlineLevel="1">
      <c r="A311" s="96" t="str">
        <f t="shared" si="71"/>
        <v>B.1.1.2.1.S.9.1</v>
      </c>
      <c r="B311" s="97" t="s">
        <v>326</v>
      </c>
      <c r="C311" s="113" t="str">
        <f t="shared" si="73"/>
        <v>Zamjenski materijal zbijenosti sloja min. Me = 40 MN/m²</v>
      </c>
      <c r="D311" s="126" t="s">
        <v>24</v>
      </c>
      <c r="E311" s="105">
        <v>144</v>
      </c>
      <c r="F311" s="106"/>
      <c r="G311" s="106">
        <f aca="true" t="shared" si="74" ref="G311:G312">E311*F311</f>
        <v>0</v>
      </c>
    </row>
    <row r="312" spans="1:7" s="107" customFormat="1" ht="15" hidden="1" outlineLevel="1">
      <c r="A312" s="96" t="str">
        <f t="shared" si="71"/>
        <v>B.1.1.2.1.S.9.2</v>
      </c>
      <c r="B312" s="97" t="s">
        <v>327</v>
      </c>
      <c r="C312" s="113" t="str">
        <f t="shared" si="73"/>
        <v>Zamjenski materijal zbijenosti sloja min. Me = 60 MN/m²</v>
      </c>
      <c r="D312" s="126" t="s">
        <v>24</v>
      </c>
      <c r="E312" s="105">
        <v>574</v>
      </c>
      <c r="F312" s="106"/>
      <c r="G312" s="106">
        <f t="shared" si="74"/>
        <v>0</v>
      </c>
    </row>
    <row r="313" spans="1:7" s="107" customFormat="1" ht="114.75" hidden="1" outlineLevel="1">
      <c r="A313" s="96" t="str">
        <f t="shared" si="71"/>
        <v>B.1.1.2.1.S.10</v>
      </c>
      <c r="B313" s="97" t="s">
        <v>209</v>
      </c>
      <c r="C313" s="113" t="str">
        <f>C63</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13" s="126"/>
      <c r="E313" s="105"/>
      <c r="F313" s="106"/>
      <c r="G313" s="106"/>
    </row>
    <row r="314" spans="1:7" s="107" customFormat="1" ht="15" hidden="1" outlineLevel="1">
      <c r="A314" s="96" t="str">
        <f t="shared" si="71"/>
        <v>B.1.1.2.1.S.10.1</v>
      </c>
      <c r="B314" s="97" t="s">
        <v>329</v>
      </c>
      <c r="C314" s="113" t="str">
        <f>C64</f>
        <v>Tampon zbijenosti sloja min. Me = 80 MN/m²</v>
      </c>
      <c r="D314" s="126" t="s">
        <v>24</v>
      </c>
      <c r="E314" s="105">
        <v>108</v>
      </c>
      <c r="F314" s="106"/>
      <c r="G314" s="106">
        <f aca="true" t="shared" si="75" ref="G314:G320">E314*F314</f>
        <v>0</v>
      </c>
    </row>
    <row r="315" spans="1:7" s="107" customFormat="1" ht="76.5" hidden="1" outlineLevel="1">
      <c r="A315" s="96" t="str">
        <f t="shared" si="71"/>
        <v>B.1.1.2.1.S.11</v>
      </c>
      <c r="B315" s="97" t="s">
        <v>210</v>
      </c>
      <c r="C315" s="113" t="str">
        <f>C66</f>
        <v>Nabava, doprema i polaganje u rov (kao završnu obradu)  kameno-zemljane jalovine, granulacije 0/30, sa udjelom zemlje od min. 60%, na dijelu trase gdje projektirani kolektori prolazi izvan prometnih površina. Jedinična cijena stavke uključuje sav potreban rad, materijal i transporte za kompletnu izvedbu stavke.
Obračun po m³ ugrađenog materijala u zbijenom stanju.</v>
      </c>
      <c r="D315" s="121" t="s">
        <v>24</v>
      </c>
      <c r="E315" s="105">
        <v>144</v>
      </c>
      <c r="F315" s="106"/>
      <c r="G315" s="106">
        <f t="shared" si="75"/>
        <v>0</v>
      </c>
    </row>
    <row r="316" spans="1:7" s="107" customFormat="1" ht="76.5" hidden="1" outlineLevel="1">
      <c r="A316" s="96" t="str">
        <f t="shared" si="71"/>
        <v>B.1.1.2.1.S.12</v>
      </c>
      <c r="B316" s="97" t="s">
        <v>211</v>
      </c>
      <c r="C316" s="113" t="str">
        <f>C67</f>
        <v>Nabava, doprema i ugradnja u rov čiste plodne zemlje na dijelu trase gdje projektirani cjevovod prolazi po uređenim obradivim površinama. Zemljani materijal se polaže u sloju debljine 30 cm i vraća u prvobitno stanje. Jedinična cijena stavke uključuje sav potreban rad, materijal i transporte za kompletnu izvedbu stavke.
Obračun po m³ ugrađenog materijala u zbijenom stanju.</v>
      </c>
      <c r="D316" s="126" t="s">
        <v>24</v>
      </c>
      <c r="E316" s="105">
        <v>144</v>
      </c>
      <c r="F316" s="106"/>
      <c r="G316" s="106">
        <f t="shared" si="75"/>
        <v>0</v>
      </c>
    </row>
    <row r="317" spans="1:7" s="107" customFormat="1" ht="51" hidden="1" outlineLevel="1">
      <c r="A317" s="96" t="str">
        <f t="shared" si="71"/>
        <v>B.1.1.2.1.S.13</v>
      </c>
      <c r="B317" s="97" t="s">
        <v>212</v>
      </c>
      <c r="C317" s="113" t="str">
        <f>C68</f>
        <v>Završno planiranje bankine, u svemu prema postojećem stanju. Jedinična cijena stavke uključuje sav potreban rad, pomoćna sredstva i transporte za izvedbu stavke.
Obračun po m².</v>
      </c>
      <c r="D317" s="126" t="s">
        <v>25</v>
      </c>
      <c r="E317" s="105">
        <v>171</v>
      </c>
      <c r="F317" s="106"/>
      <c r="G317" s="106">
        <f t="shared" si="75"/>
        <v>0</v>
      </c>
    </row>
    <row r="318" spans="1:7" s="107" customFormat="1" ht="63.75" hidden="1" outlineLevel="1">
      <c r="A318" s="96" t="str">
        <f t="shared" si="71"/>
        <v>B.1.1.2.1.S.14</v>
      </c>
      <c r="B318" s="97" t="s">
        <v>213</v>
      </c>
      <c r="C318" s="113" t="str">
        <f>C69</f>
        <v>Fino planiranje trase, ugradnja humusa ili čiste zemlje i zatravljivanje uništenog dijela zelene površine na trasi projektiranog cjevovoda. Jedinična cijena stavke uključuje sav potreban rad, pomoćna sredstva i transporte za izvedbu stavke.
Obračun po m² zatravljene površine.</v>
      </c>
      <c r="D318" s="126" t="s">
        <v>25</v>
      </c>
      <c r="E318" s="105">
        <v>436</v>
      </c>
      <c r="F318" s="106"/>
      <c r="G318" s="106">
        <f t="shared" si="75"/>
        <v>0</v>
      </c>
    </row>
    <row r="319" spans="1:7" s="107" customFormat="1" ht="153" hidden="1" outlineLevel="1">
      <c r="A319" s="96" t="str">
        <f t="shared" si="71"/>
        <v>B.1.1.2.1.S.15</v>
      </c>
      <c r="B319" s="97" t="s">
        <v>214</v>
      </c>
      <c r="C319" s="113" t="str">
        <f>C70</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19" s="126" t="s">
        <v>24</v>
      </c>
      <c r="E319" s="105">
        <v>1507</v>
      </c>
      <c r="F319" s="129"/>
      <c r="G319" s="106">
        <f t="shared" si="75"/>
        <v>0</v>
      </c>
    </row>
    <row r="320" spans="1:7" s="107" customFormat="1" ht="89.25" hidden="1" outlineLevel="1">
      <c r="A320" s="96" t="str">
        <f t="shared" si="71"/>
        <v>B.1.1.2.1.S.16</v>
      </c>
      <c r="B320" s="97" t="s">
        <v>215</v>
      </c>
      <c r="C320" s="103" t="s">
        <v>308</v>
      </c>
      <c r="D320" s="104" t="s">
        <v>90</v>
      </c>
      <c r="E320" s="105">
        <v>2</v>
      </c>
      <c r="F320" s="106"/>
      <c r="G320" s="106">
        <f t="shared" si="75"/>
        <v>0</v>
      </c>
    </row>
    <row r="321" spans="1:7" s="107" customFormat="1" ht="114.75" hidden="1" outlineLevel="1">
      <c r="A321" s="96" t="str">
        <f t="shared" si="71"/>
        <v>B.1.1.2.1.S.17</v>
      </c>
      <c r="B321" s="97" t="s">
        <v>216</v>
      </c>
      <c r="C321" s="103" t="s">
        <v>310</v>
      </c>
      <c r="D321" s="104"/>
      <c r="E321" s="105"/>
      <c r="F321" s="106"/>
      <c r="G321" s="106"/>
    </row>
    <row r="322" spans="1:7" s="107" customFormat="1" ht="15" hidden="1" outlineLevel="1">
      <c r="A322" s="96" t="str">
        <f t="shared" si="71"/>
        <v>B.1.1.2.1.S.17.1</v>
      </c>
      <c r="B322" s="97" t="s">
        <v>418</v>
      </c>
      <c r="C322" s="103" t="s">
        <v>778</v>
      </c>
      <c r="D322" s="104" t="s">
        <v>22</v>
      </c>
      <c r="E322" s="105">
        <v>186</v>
      </c>
      <c r="F322" s="106"/>
      <c r="G322" s="106">
        <f aca="true" t="shared" si="76" ref="G322:G324">E322*F322</f>
        <v>0</v>
      </c>
    </row>
    <row r="323" spans="1:7" s="107" customFormat="1" ht="15" hidden="1" outlineLevel="1">
      <c r="A323" s="96" t="str">
        <f t="shared" si="71"/>
        <v>B.1.1.2.1.S.17.2</v>
      </c>
      <c r="B323" s="97" t="s">
        <v>422</v>
      </c>
      <c r="C323" s="103" t="s">
        <v>311</v>
      </c>
      <c r="D323" s="104" t="s">
        <v>22</v>
      </c>
      <c r="E323" s="105">
        <v>100</v>
      </c>
      <c r="F323" s="106"/>
      <c r="G323" s="106">
        <f t="shared" si="76"/>
        <v>0</v>
      </c>
    </row>
    <row r="324" spans="1:7" s="107" customFormat="1" ht="216.75" hidden="1" outlineLevel="1">
      <c r="A324" s="96" t="str">
        <f t="shared" si="71"/>
        <v>B.1.1.2.1.S.18</v>
      </c>
      <c r="B324" s="97" t="s">
        <v>276</v>
      </c>
      <c r="C324" s="103" t="s">
        <v>1958</v>
      </c>
      <c r="D324" s="104" t="s">
        <v>90</v>
      </c>
      <c r="E324" s="105">
        <v>25</v>
      </c>
      <c r="F324" s="106"/>
      <c r="G324" s="106">
        <f t="shared" si="76"/>
        <v>0</v>
      </c>
    </row>
    <row r="325" spans="1:7" s="95" customFormat="1" ht="15" collapsed="1">
      <c r="A325" s="88" t="str">
        <f aca="true" t="shared" si="77" ref="A325">B325</f>
        <v>B.1.1.2.2</v>
      </c>
      <c r="B325" s="89" t="s">
        <v>946</v>
      </c>
      <c r="C325" s="90" t="s">
        <v>19</v>
      </c>
      <c r="D325" s="91"/>
      <c r="E325" s="92"/>
      <c r="F325" s="93"/>
      <c r="G325" s="94"/>
    </row>
    <row r="326" spans="1:7" s="107" customFormat="1" ht="242.25" hidden="1" outlineLevel="1">
      <c r="A326" s="96" t="str">
        <f>""&amp;$B$325&amp;"."&amp;B326&amp;""</f>
        <v>B.1.1.2.2.S.1</v>
      </c>
      <c r="B326" s="97" t="s">
        <v>197</v>
      </c>
      <c r="C326" s="410" t="s">
        <v>1741</v>
      </c>
      <c r="D326" s="131"/>
      <c r="E326" s="130"/>
      <c r="F326" s="130"/>
      <c r="G326" s="106"/>
    </row>
    <row r="327" spans="1:7" s="107" customFormat="1" ht="15" hidden="1" outlineLevel="1">
      <c r="A327" s="96" t="str">
        <f>""&amp;$B$325&amp;"."&amp;B327&amp;""</f>
        <v>B.1.1.2.2.S.1.1</v>
      </c>
      <c r="B327" s="97" t="s">
        <v>217</v>
      </c>
      <c r="C327" s="118" t="s">
        <v>462</v>
      </c>
      <c r="D327" s="117"/>
      <c r="E327" s="130"/>
      <c r="F327" s="106"/>
      <c r="G327" s="106"/>
    </row>
    <row r="328" spans="1:7" s="107" customFormat="1" ht="38.25" hidden="1" outlineLevel="1">
      <c r="A328" s="96" t="str">
        <f>""&amp;$B$325&amp;"."&amp;B328&amp;""</f>
        <v>B.1.1.2.2.S.1.1.1</v>
      </c>
      <c r="B328" s="97" t="s">
        <v>228</v>
      </c>
      <c r="C328" s="110" t="s">
        <v>779</v>
      </c>
      <c r="D328" s="117" t="s">
        <v>90</v>
      </c>
      <c r="E328" s="105">
        <v>1</v>
      </c>
      <c r="F328" s="106"/>
      <c r="G328" s="106">
        <f aca="true" t="shared" si="78" ref="G328:G330">E328*F328</f>
        <v>0</v>
      </c>
    </row>
    <row r="329" spans="1:7" s="107" customFormat="1" ht="38.25" hidden="1" outlineLevel="1">
      <c r="A329" s="96" t="str">
        <f>""&amp;$B$325&amp;"."&amp;B329&amp;""</f>
        <v>B.1.1.2.2.S.1.1.2</v>
      </c>
      <c r="B329" s="97" t="s">
        <v>229</v>
      </c>
      <c r="C329" s="110" t="s">
        <v>434</v>
      </c>
      <c r="D329" s="117" t="s">
        <v>90</v>
      </c>
      <c r="E329" s="105">
        <v>2</v>
      </c>
      <c r="F329" s="106"/>
      <c r="G329" s="106">
        <f t="shared" si="78"/>
        <v>0</v>
      </c>
    </row>
    <row r="330" spans="1:7" s="107" customFormat="1" ht="38.25" hidden="1" outlineLevel="1">
      <c r="A330" s="96" t="str">
        <f aca="true" t="shared" si="79" ref="A330:A342">""&amp;$B$325&amp;"."&amp;B330&amp;""</f>
        <v>B.1.1.2.2.S.1.1.3</v>
      </c>
      <c r="B330" s="97" t="s">
        <v>230</v>
      </c>
      <c r="C330" s="110" t="s">
        <v>780</v>
      </c>
      <c r="D330" s="117" t="s">
        <v>90</v>
      </c>
      <c r="E330" s="105">
        <v>3</v>
      </c>
      <c r="F330" s="106"/>
      <c r="G330" s="106">
        <f t="shared" si="78"/>
        <v>0</v>
      </c>
    </row>
    <row r="331" spans="1:7" s="107" customFormat="1" ht="76.5" hidden="1" outlineLevel="1">
      <c r="A331" s="96" t="str">
        <f t="shared" si="79"/>
        <v>B.1.1.2.2.S.2</v>
      </c>
      <c r="B331" s="97" t="s">
        <v>198</v>
      </c>
      <c r="C331" s="110" t="str">
        <f>C88</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331" s="111"/>
      <c r="E331" s="105"/>
      <c r="F331" s="106"/>
      <c r="G331" s="106"/>
    </row>
    <row r="332" spans="1:7" s="107" customFormat="1" ht="15" hidden="1" outlineLevel="1">
      <c r="A332" s="96" t="str">
        <f t="shared" si="79"/>
        <v>B.1.1.2.2.S.2.1</v>
      </c>
      <c r="B332" s="97" t="s">
        <v>219</v>
      </c>
      <c r="C332" s="110" t="s">
        <v>306</v>
      </c>
      <c r="D332" s="117" t="s">
        <v>90</v>
      </c>
      <c r="E332" s="105">
        <v>5</v>
      </c>
      <c r="F332" s="106"/>
      <c r="G332" s="106">
        <f aca="true" t="shared" si="80" ref="G332:G333">E332*F332</f>
        <v>0</v>
      </c>
    </row>
    <row r="333" spans="1:7" s="107" customFormat="1" ht="15" hidden="1" outlineLevel="1">
      <c r="A333" s="96" t="str">
        <f t="shared" si="79"/>
        <v>B.1.1.2.2.S.2.2</v>
      </c>
      <c r="B333" s="97" t="s">
        <v>278</v>
      </c>
      <c r="C333" s="110" t="s">
        <v>307</v>
      </c>
      <c r="D333" s="117" t="s">
        <v>90</v>
      </c>
      <c r="E333" s="105">
        <v>1</v>
      </c>
      <c r="F333" s="106"/>
      <c r="G333" s="106">
        <f t="shared" si="80"/>
        <v>0</v>
      </c>
    </row>
    <row r="334" spans="1:7" s="107" customFormat="1" ht="38.25" hidden="1" outlineLevel="1">
      <c r="A334" s="96" t="str">
        <f t="shared" si="79"/>
        <v>B.1.1.2.2.S.3</v>
      </c>
      <c r="B334" s="97" t="s">
        <v>199</v>
      </c>
      <c r="C334" s="118" t="str">
        <f>C91</f>
        <v xml:space="preserve">Nabava i doprema materijala te izrada podložnog betona C16/20, X0, debljine 10 cm ispod betonskih okana.
Obračun po m³. </v>
      </c>
      <c r="D334" s="131" t="s">
        <v>24</v>
      </c>
      <c r="E334" s="105">
        <v>4.5</v>
      </c>
      <c r="F334" s="106"/>
      <c r="G334" s="106">
        <f>E334*F334</f>
        <v>0</v>
      </c>
    </row>
    <row r="335" spans="1:7" s="107" customFormat="1" ht="51" hidden="1" outlineLevel="1">
      <c r="A335" s="96" t="str">
        <f t="shared" si="79"/>
        <v>B.1.1.2.2.S.4</v>
      </c>
      <c r="B335" s="97" t="s">
        <v>200</v>
      </c>
      <c r="C335" s="125" t="str">
        <f>C92</f>
        <v>Nabava i doprema materijala te izrada betonske podloge na dnu rova betonom C16/20 debljine 15 cm kao podloga za postavu cjevovoda (betonske gredice za niveliranje cjevovoda).
Obračun po m³.</v>
      </c>
      <c r="D335" s="131" t="s">
        <v>24</v>
      </c>
      <c r="E335" s="105">
        <v>6</v>
      </c>
      <c r="F335" s="106"/>
      <c r="G335" s="106">
        <f aca="true" t="shared" si="81" ref="G335:G342">E335*F335</f>
        <v>0</v>
      </c>
    </row>
    <row r="336" spans="1:7" s="107" customFormat="1" ht="89.25" hidden="1" outlineLevel="1">
      <c r="A336" s="96" t="str">
        <f t="shared" si="79"/>
        <v>B.1.1.2.2.S.5</v>
      </c>
      <c r="B336" s="97" t="s">
        <v>204</v>
      </c>
      <c r="C336" s="125" t="str">
        <f>C94</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336" s="131" t="s">
        <v>24</v>
      </c>
      <c r="E336" s="105">
        <v>1</v>
      </c>
      <c r="F336" s="106"/>
      <c r="G336" s="106">
        <f t="shared" si="81"/>
        <v>0</v>
      </c>
    </row>
    <row r="337" spans="1:7" s="107" customFormat="1" ht="76.5" hidden="1" outlineLevel="1">
      <c r="A337" s="96" t="str">
        <f t="shared" si="79"/>
        <v>B.1.1.2.2.S.6</v>
      </c>
      <c r="B337" s="97" t="s">
        <v>205</v>
      </c>
      <c r="C337" s="125" t="str">
        <f>C95</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337" s="132" t="s">
        <v>90</v>
      </c>
      <c r="E337" s="105">
        <v>33</v>
      </c>
      <c r="F337" s="106"/>
      <c r="G337" s="106">
        <f t="shared" si="81"/>
        <v>0</v>
      </c>
    </row>
    <row r="338" spans="1:7" s="107" customFormat="1" ht="76.5" hidden="1" outlineLevel="1">
      <c r="A338" s="96" t="str">
        <f t="shared" si="79"/>
        <v>B.1.1.2.2.S.7</v>
      </c>
      <c r="B338" s="97" t="s">
        <v>206</v>
      </c>
      <c r="C338" s="125" t="s">
        <v>2016</v>
      </c>
      <c r="D338" s="132" t="s">
        <v>90</v>
      </c>
      <c r="E338" s="105">
        <v>6</v>
      </c>
      <c r="F338" s="106"/>
      <c r="G338" s="106">
        <f t="shared" si="81"/>
        <v>0</v>
      </c>
    </row>
    <row r="339" spans="1:7" s="107" customFormat="1" ht="89.25" hidden="1" outlineLevel="1">
      <c r="A339" s="96" t="str">
        <f t="shared" si="79"/>
        <v>B.1.1.2.2.S.8</v>
      </c>
      <c r="B339" s="97" t="s">
        <v>207</v>
      </c>
      <c r="C339" s="125" t="s">
        <v>1611</v>
      </c>
      <c r="D339" s="132" t="s">
        <v>90</v>
      </c>
      <c r="E339" s="105">
        <v>1</v>
      </c>
      <c r="F339" s="106"/>
      <c r="G339" s="106">
        <f t="shared" si="81"/>
        <v>0</v>
      </c>
    </row>
    <row r="340" spans="1:7" s="107" customFormat="1" ht="76.5" hidden="1" outlineLevel="1">
      <c r="A340" s="96" t="str">
        <f t="shared" si="79"/>
        <v>B.1.1.2.2.S.9</v>
      </c>
      <c r="B340" s="97" t="s">
        <v>208</v>
      </c>
      <c r="C340" s="125" t="s">
        <v>1612</v>
      </c>
      <c r="D340" s="132" t="s">
        <v>90</v>
      </c>
      <c r="E340" s="105">
        <v>4</v>
      </c>
      <c r="F340" s="106"/>
      <c r="G340" s="106">
        <f t="shared" si="81"/>
        <v>0</v>
      </c>
    </row>
    <row r="341" spans="1:7" s="107" customFormat="1" ht="63.75" hidden="1" outlineLevel="1">
      <c r="A341" s="96" t="str">
        <f t="shared" si="79"/>
        <v>B.1.1.2.2.S.10</v>
      </c>
      <c r="B341" s="97" t="s">
        <v>209</v>
      </c>
      <c r="C341" s="125" t="s">
        <v>125</v>
      </c>
      <c r="D341" s="132" t="s">
        <v>90</v>
      </c>
      <c r="E341" s="105">
        <v>8</v>
      </c>
      <c r="F341" s="106"/>
      <c r="G341" s="106">
        <f t="shared" si="81"/>
        <v>0</v>
      </c>
    </row>
    <row r="342" spans="1:7" s="107" customFormat="1" ht="89.25" hidden="1" outlineLevel="1">
      <c r="A342" s="242" t="str">
        <f t="shared" si="79"/>
        <v>B.1.1.2.2.S.11</v>
      </c>
      <c r="B342" s="97" t="s">
        <v>210</v>
      </c>
      <c r="C342" s="252" t="s">
        <v>1620</v>
      </c>
      <c r="D342" s="253" t="s">
        <v>90</v>
      </c>
      <c r="E342" s="246">
        <v>2</v>
      </c>
      <c r="F342" s="106"/>
      <c r="G342" s="106">
        <f t="shared" si="81"/>
        <v>0</v>
      </c>
    </row>
    <row r="343" spans="1:7" s="95" customFormat="1" ht="15" collapsed="1">
      <c r="A343" s="88" t="str">
        <f aca="true" t="shared" si="82" ref="A343">B343</f>
        <v>B.1.1.2.3</v>
      </c>
      <c r="B343" s="254" t="s">
        <v>947</v>
      </c>
      <c r="C343" s="90" t="s">
        <v>20</v>
      </c>
      <c r="D343" s="91"/>
      <c r="E343" s="122"/>
      <c r="F343" s="123"/>
      <c r="G343" s="94"/>
    </row>
    <row r="344" spans="1:7" s="107" customFormat="1" ht="153" hidden="1" outlineLevel="1">
      <c r="A344" s="96" t="str">
        <f aca="true" t="shared" si="83" ref="A344:A351">""&amp;$B$343&amp;"."&amp;B344&amp;""</f>
        <v>B.1.1.2.3.S.1</v>
      </c>
      <c r="B344" s="97" t="s">
        <v>197</v>
      </c>
      <c r="C344" s="110" t="str">
        <f>C127</f>
        <v>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Iskaz količina ugrađenog asfalta: za samostalni rov s jednom instalacijom (kanalizacija ili vodovod) količina se iskazuje za tu instalaciju, a na mjestima gdje je zajednički rov količina se iskazuje na način: 2/3 kanalizacija, 1/3 vodovod.
Obračun po m² ugrađenog sloja.</v>
      </c>
      <c r="D344" s="126"/>
      <c r="E344" s="105"/>
      <c r="F344" s="106"/>
      <c r="G344" s="106"/>
    </row>
    <row r="345" spans="1:7" s="107" customFormat="1" ht="15" hidden="1" outlineLevel="1">
      <c r="A345" s="96" t="str">
        <f t="shared" si="83"/>
        <v>B.1.1.2.3.S.1.1</v>
      </c>
      <c r="B345" s="97" t="s">
        <v>217</v>
      </c>
      <c r="C345" s="110" t="str">
        <f aca="true" t="shared" si="84" ref="C345:C351">C131</f>
        <v>ŽUPANIJSKA CESTA, LOKALNA CESTA</v>
      </c>
      <c r="D345" s="126"/>
      <c r="E345" s="105"/>
      <c r="F345" s="106"/>
      <c r="G345" s="106"/>
    </row>
    <row r="346" spans="1:7" s="107" customFormat="1" ht="15" hidden="1" outlineLevel="1">
      <c r="A346" s="96" t="str">
        <f t="shared" si="83"/>
        <v>B.1.1.2.3.S.1.1.1</v>
      </c>
      <c r="B346" s="97" t="s">
        <v>228</v>
      </c>
      <c r="C346" s="110" t="str">
        <f t="shared" si="84"/>
        <v>Nosivi sloj - AC 22 base 50/70, debljine 7,0 cm</v>
      </c>
      <c r="D346" s="126" t="s">
        <v>25</v>
      </c>
      <c r="E346" s="105">
        <v>1655</v>
      </c>
      <c r="F346" s="106"/>
      <c r="G346" s="106">
        <f aca="true" t="shared" si="85" ref="G346:G347">E346*F346</f>
        <v>0</v>
      </c>
    </row>
    <row r="347" spans="1:7" s="107" customFormat="1" ht="15" hidden="1" outlineLevel="1">
      <c r="A347" s="96" t="str">
        <f t="shared" si="83"/>
        <v>B.1.1.2.3.S.1.1.2</v>
      </c>
      <c r="B347" s="97" t="s">
        <v>229</v>
      </c>
      <c r="C347" s="110" t="str">
        <f t="shared" si="84"/>
        <v>Habajući sloj - AC 11 surf 50/70, debljine 4,0 cm</v>
      </c>
      <c r="D347" s="126" t="s">
        <v>25</v>
      </c>
      <c r="E347" s="105">
        <v>1655</v>
      </c>
      <c r="F347" s="106"/>
      <c r="G347" s="106">
        <f t="shared" si="85"/>
        <v>0</v>
      </c>
    </row>
    <row r="348" spans="1:7" s="107" customFormat="1" ht="127.5" hidden="1" outlineLevel="1">
      <c r="A348" s="96" t="str">
        <f t="shared" si="83"/>
        <v>B.1.1.2.3.S.2</v>
      </c>
      <c r="B348" s="97" t="s">
        <v>198</v>
      </c>
      <c r="C348" s="110" t="str">
        <f t="shared" si="84"/>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348" s="126"/>
      <c r="E348" s="105"/>
      <c r="F348" s="106"/>
      <c r="G348" s="106"/>
    </row>
    <row r="349" spans="1:7" s="107" customFormat="1" ht="25.5" hidden="1" outlineLevel="1">
      <c r="A349" s="96" t="str">
        <f t="shared" si="83"/>
        <v>B.1.1.2.3.S.2.1</v>
      </c>
      <c r="B349" s="97" t="s">
        <v>219</v>
      </c>
      <c r="C349" s="110" t="str">
        <f t="shared" si="84"/>
        <v>Bitumenizirani nosivo-habajući sloj
AC 16 surf 50/70, debljine 5,0 cm</v>
      </c>
      <c r="D349" s="126" t="s">
        <v>25</v>
      </c>
      <c r="E349" s="105">
        <v>410</v>
      </c>
      <c r="F349" s="106"/>
      <c r="G349" s="106">
        <f aca="true" t="shared" si="86" ref="G349">E349*F349</f>
        <v>0</v>
      </c>
    </row>
    <row r="350" spans="1:7" s="107" customFormat="1" ht="114.75" hidden="1" outlineLevel="1">
      <c r="A350" s="96" t="str">
        <f t="shared" si="83"/>
        <v>B.1.1.2.3.S.3</v>
      </c>
      <c r="B350" s="97" t="s">
        <v>199</v>
      </c>
      <c r="C350" s="110" t="str">
        <f t="shared" si="84"/>
        <v>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v>
      </c>
      <c r="D350" s="126"/>
      <c r="E350" s="105"/>
      <c r="F350" s="106"/>
      <c r="G350" s="106"/>
    </row>
    <row r="351" spans="1:7" s="107" customFormat="1" ht="25.5" hidden="1" outlineLevel="1">
      <c r="A351" s="96" t="str">
        <f t="shared" si="83"/>
        <v>B.1.1.2.3.S.3.1</v>
      </c>
      <c r="B351" s="97" t="s">
        <v>261</v>
      </c>
      <c r="C351" s="110" t="str">
        <f t="shared" si="84"/>
        <v>Bitumenizirani nosivo-habajući sloj
AC 8 surf 50/70, debljine 4,0 cm</v>
      </c>
      <c r="D351" s="126" t="s">
        <v>25</v>
      </c>
      <c r="E351" s="105">
        <v>840</v>
      </c>
      <c r="F351" s="106"/>
      <c r="G351" s="106">
        <f aca="true" t="shared" si="87" ref="G351">E351*F351</f>
        <v>0</v>
      </c>
    </row>
    <row r="352" spans="1:7" s="95" customFormat="1" ht="15" collapsed="1">
      <c r="A352" s="88" t="str">
        <f aca="true" t="shared" si="88" ref="A352">B352</f>
        <v>B.1.1.2.4</v>
      </c>
      <c r="B352" s="89" t="s">
        <v>948</v>
      </c>
      <c r="C352" s="90" t="s">
        <v>1681</v>
      </c>
      <c r="D352" s="91"/>
      <c r="E352" s="92"/>
      <c r="F352" s="93"/>
      <c r="G352" s="94"/>
    </row>
    <row r="353" spans="1:7" s="107" customFormat="1" ht="114.75" hidden="1" outlineLevel="1">
      <c r="A353" s="96" t="str">
        <f aca="true" t="shared" si="89" ref="A353:A394">""&amp;$B$352&amp;"."&amp;B353&amp;""</f>
        <v>B.1.1.2.4.S.1</v>
      </c>
      <c r="B353" s="97" t="s">
        <v>197</v>
      </c>
      <c r="C353" s="110" t="s">
        <v>1657</v>
      </c>
      <c r="D353" s="111"/>
      <c r="E353" s="105"/>
      <c r="F353" s="106"/>
      <c r="G353" s="106"/>
    </row>
    <row r="354" spans="1:7" s="107" customFormat="1" ht="15" hidden="1" outlineLevel="1">
      <c r="A354" s="96" t="str">
        <f t="shared" si="89"/>
        <v>B.1.1.2.4.S.1.1</v>
      </c>
      <c r="B354" s="97" t="s">
        <v>217</v>
      </c>
      <c r="C354" s="195" t="s">
        <v>100</v>
      </c>
      <c r="D354" s="140"/>
      <c r="E354" s="105"/>
      <c r="F354" s="106"/>
      <c r="G354" s="106"/>
    </row>
    <row r="355" spans="1:7" s="107" customFormat="1" ht="15" hidden="1" outlineLevel="1">
      <c r="A355" s="96" t="str">
        <f t="shared" si="89"/>
        <v>B.1.1.2.4.S.1.1.1</v>
      </c>
      <c r="B355" s="97" t="s">
        <v>228</v>
      </c>
      <c r="C355" s="141" t="s">
        <v>399</v>
      </c>
      <c r="D355" s="140" t="s">
        <v>22</v>
      </c>
      <c r="E355" s="105">
        <v>6</v>
      </c>
      <c r="F355" s="106"/>
      <c r="G355" s="106">
        <f aca="true" t="shared" si="90" ref="G355:G356">E355*F355</f>
        <v>0</v>
      </c>
    </row>
    <row r="356" spans="1:7" s="107" customFormat="1" ht="15" hidden="1" outlineLevel="1">
      <c r="A356" s="96" t="str">
        <f t="shared" si="89"/>
        <v>B.1.1.2.4.S.1.1.2</v>
      </c>
      <c r="B356" s="97" t="s">
        <v>229</v>
      </c>
      <c r="C356" s="141" t="s">
        <v>355</v>
      </c>
      <c r="D356" s="140" t="s">
        <v>22</v>
      </c>
      <c r="E356" s="105">
        <v>1037</v>
      </c>
      <c r="F356" s="106"/>
      <c r="G356" s="106">
        <f t="shared" si="90"/>
        <v>0</v>
      </c>
    </row>
    <row r="357" spans="1:7" s="107" customFormat="1" ht="102" hidden="1" outlineLevel="1">
      <c r="A357" s="96" t="str">
        <f t="shared" si="89"/>
        <v>B.1.1.2.4.S.2</v>
      </c>
      <c r="B357" s="97" t="s">
        <v>198</v>
      </c>
      <c r="C357" s="110" t="s">
        <v>1658</v>
      </c>
      <c r="D357" s="111"/>
      <c r="E357" s="105"/>
      <c r="F357" s="106"/>
      <c r="G357" s="106"/>
    </row>
    <row r="358" spans="1:7" s="107" customFormat="1" ht="15" hidden="1" outlineLevel="1">
      <c r="A358" s="96" t="str">
        <f t="shared" si="89"/>
        <v>B.1.1.2.4.S.2.1</v>
      </c>
      <c r="B358" s="97" t="s">
        <v>219</v>
      </c>
      <c r="C358" s="195" t="s">
        <v>100</v>
      </c>
      <c r="D358" s="140"/>
      <c r="E358" s="105"/>
      <c r="F358" s="106"/>
      <c r="G358" s="106"/>
    </row>
    <row r="359" spans="1:7" s="107" customFormat="1" ht="15" hidden="1" outlineLevel="1">
      <c r="A359" s="96" t="str">
        <f t="shared" si="89"/>
        <v>B.1.1.2.4.S.2.1.1</v>
      </c>
      <c r="B359" s="97" t="s">
        <v>220</v>
      </c>
      <c r="C359" s="196" t="s">
        <v>135</v>
      </c>
      <c r="D359" s="141"/>
      <c r="E359" s="105"/>
      <c r="F359" s="106"/>
      <c r="G359" s="106"/>
    </row>
    <row r="360" spans="1:7" s="107" customFormat="1" ht="15" hidden="1" outlineLevel="1">
      <c r="A360" s="96" t="str">
        <f t="shared" si="89"/>
        <v>B.1.1.2.4.S.2.1.1.1</v>
      </c>
      <c r="B360" s="97" t="s">
        <v>357</v>
      </c>
      <c r="C360" s="141" t="s">
        <v>103</v>
      </c>
      <c r="D360" s="140" t="s">
        <v>90</v>
      </c>
      <c r="E360" s="105">
        <v>2</v>
      </c>
      <c r="F360" s="106"/>
      <c r="G360" s="106">
        <f aca="true" t="shared" si="91" ref="G360:G363">E360*F360</f>
        <v>0</v>
      </c>
    </row>
    <row r="361" spans="1:7" s="107" customFormat="1" ht="15" hidden="1" outlineLevel="1">
      <c r="A361" s="96" t="str">
        <f t="shared" si="89"/>
        <v>B.1.1.2.4.S.2.1.1.2</v>
      </c>
      <c r="B361" s="97" t="s">
        <v>358</v>
      </c>
      <c r="C361" s="141" t="s">
        <v>548</v>
      </c>
      <c r="D361" s="140" t="s">
        <v>90</v>
      </c>
      <c r="E361" s="105">
        <v>14</v>
      </c>
      <c r="F361" s="106"/>
      <c r="G361" s="106">
        <f t="shared" si="91"/>
        <v>0</v>
      </c>
    </row>
    <row r="362" spans="1:7" s="107" customFormat="1" ht="15" hidden="1" outlineLevel="1">
      <c r="A362" s="96" t="str">
        <f t="shared" si="89"/>
        <v>B.1.1.2.4.S.2.1.2</v>
      </c>
      <c r="B362" s="97" t="s">
        <v>221</v>
      </c>
      <c r="C362" s="196" t="s">
        <v>136</v>
      </c>
      <c r="D362" s="140"/>
      <c r="E362" s="105"/>
      <c r="F362" s="106"/>
      <c r="G362" s="106"/>
    </row>
    <row r="363" spans="1:7" s="107" customFormat="1" ht="15" hidden="1" outlineLevel="1">
      <c r="A363" s="96" t="str">
        <f t="shared" si="89"/>
        <v>B.1.1.2.4.S.2.1.2.1</v>
      </c>
      <c r="B363" s="97" t="s">
        <v>359</v>
      </c>
      <c r="C363" s="141" t="s">
        <v>548</v>
      </c>
      <c r="D363" s="140" t="s">
        <v>90</v>
      </c>
      <c r="E363" s="105">
        <v>8</v>
      </c>
      <c r="F363" s="106"/>
      <c r="G363" s="106">
        <f t="shared" si="91"/>
        <v>0</v>
      </c>
    </row>
    <row r="364" spans="1:7" s="107" customFormat="1" ht="15" hidden="1" outlineLevel="1">
      <c r="A364" s="96" t="str">
        <f t="shared" si="89"/>
        <v>B.1.1.2.4.S.2.1.3</v>
      </c>
      <c r="B364" s="97" t="s">
        <v>549</v>
      </c>
      <c r="C364" s="196" t="s">
        <v>550</v>
      </c>
      <c r="D364" s="140"/>
      <c r="E364" s="105"/>
      <c r="F364" s="106"/>
      <c r="G364" s="106"/>
    </row>
    <row r="365" spans="1:7" s="107" customFormat="1" ht="15" hidden="1" outlineLevel="1">
      <c r="A365" s="96" t="str">
        <f t="shared" si="89"/>
        <v>B.1.1.2.4.S.2.1.3.1</v>
      </c>
      <c r="B365" s="97" t="s">
        <v>551</v>
      </c>
      <c r="C365" s="141" t="s">
        <v>548</v>
      </c>
      <c r="D365" s="140" t="s">
        <v>90</v>
      </c>
      <c r="E365" s="105">
        <v>3</v>
      </c>
      <c r="F365" s="106"/>
      <c r="G365" s="106">
        <f aca="true" t="shared" si="92" ref="G365">E365*F365</f>
        <v>0</v>
      </c>
    </row>
    <row r="366" spans="1:7" s="107" customFormat="1" ht="15" hidden="1" outlineLevel="1">
      <c r="A366" s="96" t="str">
        <f t="shared" si="89"/>
        <v>B.1.1.2.4.S.2.1.4</v>
      </c>
      <c r="B366" s="97" t="s">
        <v>552</v>
      </c>
      <c r="C366" s="196" t="s">
        <v>553</v>
      </c>
      <c r="D366" s="140"/>
      <c r="E366" s="105"/>
      <c r="F366" s="106"/>
      <c r="G366" s="106"/>
    </row>
    <row r="367" spans="1:7" s="107" customFormat="1" ht="15" hidden="1" outlineLevel="1">
      <c r="A367" s="96" t="str">
        <f t="shared" si="89"/>
        <v>B.1.1.2.4.S.2.1.4.1</v>
      </c>
      <c r="B367" s="97" t="s">
        <v>554</v>
      </c>
      <c r="C367" s="141" t="s">
        <v>548</v>
      </c>
      <c r="D367" s="140" t="s">
        <v>90</v>
      </c>
      <c r="E367" s="105">
        <v>8</v>
      </c>
      <c r="F367" s="106"/>
      <c r="G367" s="106">
        <f aca="true" t="shared" si="93" ref="G367">E367*F367</f>
        <v>0</v>
      </c>
    </row>
    <row r="368" spans="1:7" s="107" customFormat="1" ht="165.75" hidden="1" outlineLevel="1">
      <c r="A368" s="96" t="str">
        <f t="shared" si="89"/>
        <v>B.1.1.2.4.S.3</v>
      </c>
      <c r="B368" s="97" t="s">
        <v>199</v>
      </c>
      <c r="C368" s="110" t="s">
        <v>1659</v>
      </c>
      <c r="D368" s="111"/>
      <c r="E368" s="105"/>
      <c r="F368" s="106"/>
      <c r="G368" s="106"/>
    </row>
    <row r="369" spans="1:7" s="107" customFormat="1" ht="15" hidden="1" outlineLevel="1">
      <c r="A369" s="96" t="str">
        <f t="shared" si="89"/>
        <v>B.1.1.2.4.S.3.1</v>
      </c>
      <c r="B369" s="97" t="s">
        <v>261</v>
      </c>
      <c r="C369" s="195" t="s">
        <v>100</v>
      </c>
      <c r="D369" s="140"/>
      <c r="E369" s="105"/>
      <c r="F369" s="106"/>
      <c r="G369" s="106"/>
    </row>
    <row r="370" spans="1:7" s="107" customFormat="1" ht="15" hidden="1" outlineLevel="1">
      <c r="A370" s="96" t="str">
        <f t="shared" si="89"/>
        <v>B.1.1.2.4.S.3.1.1</v>
      </c>
      <c r="B370" s="97" t="s">
        <v>336</v>
      </c>
      <c r="C370" s="196" t="s">
        <v>129</v>
      </c>
      <c r="D370" s="140"/>
      <c r="E370" s="105"/>
      <c r="F370" s="106"/>
      <c r="G370" s="106"/>
    </row>
    <row r="371" spans="1:7" s="107" customFormat="1" ht="15" hidden="1" outlineLevel="1">
      <c r="A371" s="96" t="str">
        <f t="shared" si="89"/>
        <v>B.1.1.2.4.S.3.1.1.1</v>
      </c>
      <c r="B371" s="97" t="s">
        <v>337</v>
      </c>
      <c r="C371" s="141" t="s">
        <v>562</v>
      </c>
      <c r="D371" s="140" t="s">
        <v>90</v>
      </c>
      <c r="E371" s="105">
        <v>4</v>
      </c>
      <c r="F371" s="106"/>
      <c r="G371" s="106">
        <f aca="true" t="shared" si="94" ref="G371:G376">E371*F371</f>
        <v>0</v>
      </c>
    </row>
    <row r="372" spans="1:7" s="107" customFormat="1" ht="15" hidden="1" outlineLevel="1">
      <c r="A372" s="96" t="str">
        <f t="shared" si="89"/>
        <v>B.1.1.2.4.S.3.1.1.2</v>
      </c>
      <c r="B372" s="97" t="s">
        <v>361</v>
      </c>
      <c r="C372" s="141" t="s">
        <v>561</v>
      </c>
      <c r="D372" s="140" t="s">
        <v>90</v>
      </c>
      <c r="E372" s="105">
        <v>11</v>
      </c>
      <c r="F372" s="106"/>
      <c r="G372" s="106">
        <f t="shared" si="94"/>
        <v>0</v>
      </c>
    </row>
    <row r="373" spans="1:7" s="107" customFormat="1" ht="15" hidden="1" outlineLevel="1">
      <c r="A373" s="96" t="str">
        <f t="shared" si="89"/>
        <v>B.1.1.2.4.S.3.1.1.3</v>
      </c>
      <c r="B373" s="97" t="s">
        <v>362</v>
      </c>
      <c r="C373" s="141" t="s">
        <v>781</v>
      </c>
      <c r="D373" s="140" t="s">
        <v>90</v>
      </c>
      <c r="E373" s="105">
        <v>1</v>
      </c>
      <c r="F373" s="106"/>
      <c r="G373" s="106">
        <f t="shared" si="94"/>
        <v>0</v>
      </c>
    </row>
    <row r="374" spans="1:7" s="107" customFormat="1" ht="15" hidden="1" outlineLevel="1">
      <c r="A374" s="96" t="str">
        <f t="shared" si="89"/>
        <v>B.1.1.2.4.S.3.1.1.4</v>
      </c>
      <c r="B374" s="97" t="s">
        <v>363</v>
      </c>
      <c r="C374" s="141" t="s">
        <v>99</v>
      </c>
      <c r="D374" s="140" t="s">
        <v>90</v>
      </c>
      <c r="E374" s="105">
        <v>2</v>
      </c>
      <c r="F374" s="106"/>
      <c r="G374" s="106">
        <f t="shared" si="94"/>
        <v>0</v>
      </c>
    </row>
    <row r="375" spans="1:7" s="107" customFormat="1" ht="15" hidden="1" outlineLevel="1">
      <c r="A375" s="96" t="str">
        <f t="shared" si="89"/>
        <v>B.1.1.2.4.S.3.1.1.5</v>
      </c>
      <c r="B375" s="97" t="s">
        <v>364</v>
      </c>
      <c r="C375" s="141" t="s">
        <v>782</v>
      </c>
      <c r="D375" s="140" t="s">
        <v>90</v>
      </c>
      <c r="E375" s="105">
        <v>1</v>
      </c>
      <c r="F375" s="106"/>
      <c r="G375" s="106">
        <f t="shared" si="94"/>
        <v>0</v>
      </c>
    </row>
    <row r="376" spans="1:7" s="107" customFormat="1" ht="15" hidden="1" outlineLevel="1">
      <c r="A376" s="96" t="str">
        <f t="shared" si="89"/>
        <v>B.1.1.2.4.S.3.1.1.6</v>
      </c>
      <c r="B376" s="97" t="s">
        <v>365</v>
      </c>
      <c r="C376" s="141" t="s">
        <v>97</v>
      </c>
      <c r="D376" s="140" t="s">
        <v>90</v>
      </c>
      <c r="E376" s="105">
        <v>6</v>
      </c>
      <c r="F376" s="106"/>
      <c r="G376" s="106">
        <f t="shared" si="94"/>
        <v>0</v>
      </c>
    </row>
    <row r="377" spans="1:7" s="107" customFormat="1" ht="15" hidden="1" outlineLevel="1">
      <c r="A377" s="96" t="str">
        <f t="shared" si="89"/>
        <v>B.1.1.2.4.S.3.1.2</v>
      </c>
      <c r="B377" s="97" t="s">
        <v>394</v>
      </c>
      <c r="C377" s="196" t="s">
        <v>130</v>
      </c>
      <c r="D377" s="140"/>
      <c r="E377" s="105"/>
      <c r="F377" s="106"/>
      <c r="G377" s="106"/>
    </row>
    <row r="378" spans="1:7" s="107" customFormat="1" ht="15" hidden="1" outlineLevel="1">
      <c r="A378" s="96" t="str">
        <f t="shared" si="89"/>
        <v>B.1.1.2.4.S.3.1.2.1</v>
      </c>
      <c r="B378" s="97" t="s">
        <v>563</v>
      </c>
      <c r="C378" s="141" t="s">
        <v>548</v>
      </c>
      <c r="D378" s="140" t="s">
        <v>90</v>
      </c>
      <c r="E378" s="105">
        <v>8</v>
      </c>
      <c r="F378" s="106"/>
      <c r="G378" s="106">
        <f aca="true" t="shared" si="95" ref="G378:G379">E378*F378</f>
        <v>0</v>
      </c>
    </row>
    <row r="379" spans="1:7" s="107" customFormat="1" ht="15" hidden="1" outlineLevel="1">
      <c r="A379" s="96" t="str">
        <f t="shared" si="89"/>
        <v>B.1.1.2.4.S.3.1.2.2</v>
      </c>
      <c r="B379" s="97" t="s">
        <v>564</v>
      </c>
      <c r="C379" s="141" t="s">
        <v>103</v>
      </c>
      <c r="D379" s="140" t="s">
        <v>90</v>
      </c>
      <c r="E379" s="105">
        <v>2</v>
      </c>
      <c r="F379" s="106"/>
      <c r="G379" s="106">
        <f t="shared" si="95"/>
        <v>0</v>
      </c>
    </row>
    <row r="380" spans="1:7" s="107" customFormat="1" ht="15" hidden="1" outlineLevel="1">
      <c r="A380" s="96" t="str">
        <f t="shared" si="89"/>
        <v>B.1.1.2.4.S.3.1.3</v>
      </c>
      <c r="B380" s="97" t="s">
        <v>566</v>
      </c>
      <c r="C380" s="196" t="s">
        <v>783</v>
      </c>
      <c r="D380" s="140"/>
      <c r="E380" s="105"/>
      <c r="F380" s="106"/>
      <c r="G380" s="106"/>
    </row>
    <row r="381" spans="1:7" s="107" customFormat="1" ht="15" hidden="1" outlineLevel="1">
      <c r="A381" s="96" t="str">
        <f t="shared" si="89"/>
        <v>B.1.1.2.4.S.3.1.3.1</v>
      </c>
      <c r="B381" s="97" t="s">
        <v>567</v>
      </c>
      <c r="C381" s="141" t="s">
        <v>548</v>
      </c>
      <c r="D381" s="140" t="s">
        <v>90</v>
      </c>
      <c r="E381" s="105">
        <v>1</v>
      </c>
      <c r="F381" s="106"/>
      <c r="G381" s="106">
        <f aca="true" t="shared" si="96" ref="G381">E381*F381</f>
        <v>0</v>
      </c>
    </row>
    <row r="382" spans="1:7" s="107" customFormat="1" ht="15" hidden="1" outlineLevel="1">
      <c r="A382" s="96" t="str">
        <f t="shared" si="89"/>
        <v>B.1.1.2.4.S.3.1.4</v>
      </c>
      <c r="B382" s="97" t="s">
        <v>568</v>
      </c>
      <c r="C382" s="196" t="s">
        <v>131</v>
      </c>
      <c r="D382" s="140"/>
      <c r="E382" s="105"/>
      <c r="F382" s="106"/>
      <c r="G382" s="106"/>
    </row>
    <row r="383" spans="1:7" s="107" customFormat="1" ht="15" hidden="1" outlineLevel="1">
      <c r="A383" s="96" t="str">
        <f t="shared" si="89"/>
        <v>B.1.1.2.4.S.3.1.4.1</v>
      </c>
      <c r="B383" s="97" t="s">
        <v>569</v>
      </c>
      <c r="C383" s="141" t="s">
        <v>103</v>
      </c>
      <c r="D383" s="140" t="s">
        <v>90</v>
      </c>
      <c r="E383" s="105">
        <v>3</v>
      </c>
      <c r="F383" s="106"/>
      <c r="G383" s="106">
        <f aca="true" t="shared" si="97" ref="G383">E383*F383</f>
        <v>0</v>
      </c>
    </row>
    <row r="384" spans="1:7" s="107" customFormat="1" ht="15" hidden="1" outlineLevel="1">
      <c r="A384" s="96" t="str">
        <f t="shared" si="89"/>
        <v>B.1.1.2.4.S.3.1.5</v>
      </c>
      <c r="B384" s="97" t="s">
        <v>574</v>
      </c>
      <c r="C384" s="196" t="s">
        <v>784</v>
      </c>
      <c r="D384" s="140"/>
      <c r="E384" s="105"/>
      <c r="F384" s="106"/>
      <c r="G384" s="106"/>
    </row>
    <row r="385" spans="1:7" s="107" customFormat="1" ht="15" hidden="1" outlineLevel="1">
      <c r="A385" s="96" t="str">
        <f t="shared" si="89"/>
        <v>B.1.1.2.4.S.3.1.5.1</v>
      </c>
      <c r="B385" s="97" t="s">
        <v>576</v>
      </c>
      <c r="C385" s="141" t="s">
        <v>570</v>
      </c>
      <c r="D385" s="140" t="s">
        <v>90</v>
      </c>
      <c r="E385" s="105">
        <v>1</v>
      </c>
      <c r="F385" s="106"/>
      <c r="G385" s="106">
        <f aca="true" t="shared" si="98" ref="G385">E385*F385</f>
        <v>0</v>
      </c>
    </row>
    <row r="386" spans="1:7" s="107" customFormat="1" ht="15" hidden="1" outlineLevel="1">
      <c r="A386" s="96" t="str">
        <f t="shared" si="89"/>
        <v>B.1.1.2.4.S.3.1.6</v>
      </c>
      <c r="B386" s="97" t="s">
        <v>578</v>
      </c>
      <c r="C386" s="196" t="s">
        <v>132</v>
      </c>
      <c r="D386" s="140"/>
      <c r="E386" s="105"/>
      <c r="F386" s="106"/>
      <c r="G386" s="106"/>
    </row>
    <row r="387" spans="1:7" s="107" customFormat="1" ht="15" hidden="1" outlineLevel="1">
      <c r="A387" s="96" t="str">
        <f t="shared" si="89"/>
        <v>B.1.1.2.4.S.3.1.6.1</v>
      </c>
      <c r="B387" s="97" t="s">
        <v>579</v>
      </c>
      <c r="C387" s="141" t="s">
        <v>570</v>
      </c>
      <c r="D387" s="140" t="s">
        <v>90</v>
      </c>
      <c r="E387" s="105">
        <v>1</v>
      </c>
      <c r="F387" s="106"/>
      <c r="G387" s="106">
        <f aca="true" t="shared" si="99" ref="G387:G388">E387*F387</f>
        <v>0</v>
      </c>
    </row>
    <row r="388" spans="1:7" s="107" customFormat="1" ht="15" hidden="1" outlineLevel="1">
      <c r="A388" s="96" t="str">
        <f t="shared" si="89"/>
        <v>B.1.1.2.4.S.3.1.6.2</v>
      </c>
      <c r="B388" s="97" t="s">
        <v>580</v>
      </c>
      <c r="C388" s="141" t="s">
        <v>591</v>
      </c>
      <c r="D388" s="140" t="s">
        <v>90</v>
      </c>
      <c r="E388" s="105">
        <v>3</v>
      </c>
      <c r="F388" s="106"/>
      <c r="G388" s="106">
        <f t="shared" si="99"/>
        <v>0</v>
      </c>
    </row>
    <row r="389" spans="1:7" s="107" customFormat="1" ht="15" hidden="1" outlineLevel="1">
      <c r="A389" s="96" t="str">
        <f t="shared" si="89"/>
        <v>B.1.1.2.4.S.3.1.7</v>
      </c>
      <c r="B389" s="97" t="s">
        <v>581</v>
      </c>
      <c r="C389" s="196" t="s">
        <v>785</v>
      </c>
      <c r="D389" s="140"/>
      <c r="E389" s="105"/>
      <c r="F389" s="106"/>
      <c r="G389" s="106"/>
    </row>
    <row r="390" spans="1:7" s="107" customFormat="1" ht="15" hidden="1" outlineLevel="1">
      <c r="A390" s="96" t="str">
        <f t="shared" si="89"/>
        <v>B.1.1.2.4.S.3.1.7.1</v>
      </c>
      <c r="B390" s="97" t="s">
        <v>582</v>
      </c>
      <c r="C390" s="141" t="s">
        <v>786</v>
      </c>
      <c r="D390" s="140" t="s">
        <v>90</v>
      </c>
      <c r="E390" s="105">
        <v>2</v>
      </c>
      <c r="F390" s="106"/>
      <c r="G390" s="106">
        <f aca="true" t="shared" si="100" ref="G390">E390*F390</f>
        <v>0</v>
      </c>
    </row>
    <row r="391" spans="1:7" s="107" customFormat="1" ht="15" hidden="1" outlineLevel="1">
      <c r="A391" s="96" t="str">
        <f t="shared" si="89"/>
        <v>B.1.1.2.4.S.3.1.8</v>
      </c>
      <c r="B391" s="97" t="s">
        <v>583</v>
      </c>
      <c r="C391" s="196" t="s">
        <v>787</v>
      </c>
      <c r="D391" s="140"/>
      <c r="E391" s="105"/>
      <c r="F391" s="106"/>
      <c r="G391" s="106"/>
    </row>
    <row r="392" spans="1:7" s="107" customFormat="1" ht="15" hidden="1" outlineLevel="1">
      <c r="A392" s="96" t="str">
        <f t="shared" si="89"/>
        <v>B.1.1.2.4.S.3.1.8.1</v>
      </c>
      <c r="B392" s="97" t="s">
        <v>584</v>
      </c>
      <c r="C392" s="141" t="s">
        <v>788</v>
      </c>
      <c r="D392" s="140" t="s">
        <v>90</v>
      </c>
      <c r="E392" s="105">
        <v>1</v>
      </c>
      <c r="F392" s="106"/>
      <c r="G392" s="106">
        <f aca="true" t="shared" si="101" ref="G392">E392*F392</f>
        <v>0</v>
      </c>
    </row>
    <row r="393" spans="1:7" s="107" customFormat="1" ht="15" hidden="1" outlineLevel="1">
      <c r="A393" s="96" t="str">
        <f t="shared" si="89"/>
        <v>B.1.1.2.4.S.3.1.9</v>
      </c>
      <c r="B393" s="97" t="s">
        <v>587</v>
      </c>
      <c r="C393" s="196" t="s">
        <v>134</v>
      </c>
      <c r="D393" s="140"/>
      <c r="E393" s="105"/>
      <c r="F393" s="106"/>
      <c r="G393" s="106"/>
    </row>
    <row r="394" spans="1:7" s="107" customFormat="1" ht="15" hidden="1" outlineLevel="1">
      <c r="A394" s="96" t="str">
        <f t="shared" si="89"/>
        <v>B.1.1.2.4.S.3.1.9.1</v>
      </c>
      <c r="B394" s="97" t="s">
        <v>588</v>
      </c>
      <c r="C394" s="141" t="s">
        <v>593</v>
      </c>
      <c r="D394" s="140" t="s">
        <v>90</v>
      </c>
      <c r="E394" s="105">
        <v>3</v>
      </c>
      <c r="F394" s="106"/>
      <c r="G394" s="106">
        <f aca="true" t="shared" si="102" ref="G394">E394*F394</f>
        <v>0</v>
      </c>
    </row>
    <row r="395" spans="1:7" s="107" customFormat="1" ht="76.5" hidden="1" outlineLevel="1">
      <c r="A395" s="96" t="str">
        <f>""&amp;$B$352&amp;"."&amp;B395&amp;""</f>
        <v>B.1.1.2.4.S.4</v>
      </c>
      <c r="B395" s="97" t="s">
        <v>200</v>
      </c>
      <c r="C395" s="110" t="s">
        <v>1672</v>
      </c>
      <c r="D395" s="111"/>
      <c r="E395" s="105"/>
      <c r="F395" s="106"/>
      <c r="G395" s="106"/>
    </row>
    <row r="396" spans="1:7" s="107" customFormat="1" ht="15" hidden="1" outlineLevel="1">
      <c r="A396" s="96" t="str">
        <f>""&amp;$B$352&amp;"."&amp;B396&amp;""</f>
        <v>B.1.1.2.4.S.4.1</v>
      </c>
      <c r="B396" s="97" t="s">
        <v>231</v>
      </c>
      <c r="C396" s="195" t="s">
        <v>100</v>
      </c>
      <c r="D396" s="140"/>
      <c r="E396" s="105"/>
      <c r="F396" s="106"/>
      <c r="G396" s="106"/>
    </row>
    <row r="397" spans="1:7" s="107" customFormat="1" ht="15" hidden="1" outlineLevel="1">
      <c r="A397" s="96" t="str">
        <f>""&amp;$B$352&amp;"."&amp;B397&amp;""</f>
        <v>B.1.1.2.4.S.4.1.1</v>
      </c>
      <c r="B397" s="97" t="s">
        <v>232</v>
      </c>
      <c r="C397" s="137" t="s">
        <v>140</v>
      </c>
      <c r="D397" s="111"/>
      <c r="E397" s="105"/>
      <c r="F397" s="106"/>
      <c r="G397" s="106"/>
    </row>
    <row r="398" spans="1:7" s="107" customFormat="1" ht="15" hidden="1" outlineLevel="1">
      <c r="A398" s="96" t="str">
        <f>""&amp;$B$352&amp;"."&amp;B398&amp;""</f>
        <v>B.1.1.2.4.S.4.1.1.1</v>
      </c>
      <c r="B398" s="97" t="s">
        <v>338</v>
      </c>
      <c r="C398" s="110" t="s">
        <v>548</v>
      </c>
      <c r="D398" s="140" t="s">
        <v>90</v>
      </c>
      <c r="E398" s="105">
        <v>6</v>
      </c>
      <c r="F398" s="106"/>
      <c r="G398" s="106">
        <f aca="true" t="shared" si="103" ref="G398:G399">E398*F398</f>
        <v>0</v>
      </c>
    </row>
    <row r="399" spans="1:7" s="107" customFormat="1" ht="15" hidden="1" outlineLevel="1">
      <c r="A399" s="96" t="str">
        <f aca="true" t="shared" si="104" ref="A399:A417">""&amp;$B$352&amp;"."&amp;B399&amp;""</f>
        <v>B.1.1.2.4.S.4.1.1.2</v>
      </c>
      <c r="B399" s="97" t="s">
        <v>339</v>
      </c>
      <c r="C399" s="110" t="s">
        <v>601</v>
      </c>
      <c r="D399" s="140" t="s">
        <v>90</v>
      </c>
      <c r="E399" s="105">
        <v>3</v>
      </c>
      <c r="F399" s="106"/>
      <c r="G399" s="106">
        <f t="shared" si="103"/>
        <v>0</v>
      </c>
    </row>
    <row r="400" spans="1:7" s="107" customFormat="1" ht="15" hidden="1" outlineLevel="1">
      <c r="A400" s="96" t="str">
        <f t="shared" si="104"/>
        <v>B.1.1.2.4.S.4.1.2</v>
      </c>
      <c r="B400" s="97" t="s">
        <v>233</v>
      </c>
      <c r="C400" s="137" t="s">
        <v>789</v>
      </c>
      <c r="D400" s="111"/>
      <c r="E400" s="105"/>
      <c r="F400" s="106"/>
      <c r="G400" s="106"/>
    </row>
    <row r="401" spans="1:7" s="107" customFormat="1" ht="15" hidden="1" outlineLevel="1">
      <c r="A401" s="96" t="str">
        <f t="shared" si="104"/>
        <v>B.1.1.2.4.S.4.1.2.1</v>
      </c>
      <c r="B401" s="97" t="s">
        <v>371</v>
      </c>
      <c r="C401" s="110" t="s">
        <v>103</v>
      </c>
      <c r="D401" s="140" t="s">
        <v>90</v>
      </c>
      <c r="E401" s="105">
        <v>3</v>
      </c>
      <c r="F401" s="106"/>
      <c r="G401" s="106">
        <f aca="true" t="shared" si="105" ref="G401">E401*F401</f>
        <v>0</v>
      </c>
    </row>
    <row r="402" spans="1:7" s="107" customFormat="1" ht="15" hidden="1" outlineLevel="1">
      <c r="A402" s="96" t="str">
        <f t="shared" si="104"/>
        <v>B.1.1.2.4.S.4.1.3</v>
      </c>
      <c r="B402" s="97" t="s">
        <v>367</v>
      </c>
      <c r="C402" s="137" t="s">
        <v>142</v>
      </c>
      <c r="D402" s="111"/>
      <c r="E402" s="105"/>
      <c r="F402" s="106"/>
      <c r="G402" s="106"/>
    </row>
    <row r="403" spans="1:7" s="107" customFormat="1" ht="15" hidden="1" outlineLevel="1">
      <c r="A403" s="96" t="str">
        <f t="shared" si="104"/>
        <v>B.1.1.2.4.S.4.1.3.1</v>
      </c>
      <c r="B403" s="97" t="s">
        <v>372</v>
      </c>
      <c r="C403" s="110" t="s">
        <v>548</v>
      </c>
      <c r="D403" s="140" t="s">
        <v>90</v>
      </c>
      <c r="E403" s="105">
        <v>4</v>
      </c>
      <c r="F403" s="106"/>
      <c r="G403" s="106">
        <f aca="true" t="shared" si="106" ref="G403">E403*F403</f>
        <v>0</v>
      </c>
    </row>
    <row r="404" spans="1:7" s="107" customFormat="1" ht="15" hidden="1" outlineLevel="1">
      <c r="A404" s="96" t="str">
        <f t="shared" si="104"/>
        <v>B.1.1.2.4.S.4.1.4</v>
      </c>
      <c r="B404" s="97" t="s">
        <v>368</v>
      </c>
      <c r="C404" s="137" t="s">
        <v>143</v>
      </c>
      <c r="D404" s="268"/>
      <c r="E404" s="105"/>
      <c r="F404" s="106"/>
      <c r="G404" s="106"/>
    </row>
    <row r="405" spans="1:7" s="107" customFormat="1" ht="15" hidden="1" outlineLevel="1">
      <c r="A405" s="96" t="str">
        <f t="shared" si="104"/>
        <v>B.1.1.2.4.S.4.1.4.1</v>
      </c>
      <c r="B405" s="97" t="s">
        <v>373</v>
      </c>
      <c r="C405" s="110" t="s">
        <v>790</v>
      </c>
      <c r="D405" s="140" t="s">
        <v>90</v>
      </c>
      <c r="E405" s="105">
        <v>1</v>
      </c>
      <c r="F405" s="106"/>
      <c r="G405" s="106">
        <f aca="true" t="shared" si="107" ref="G405">E405*F405</f>
        <v>0</v>
      </c>
    </row>
    <row r="406" spans="1:7" s="107" customFormat="1" ht="15" hidden="1" outlineLevel="1">
      <c r="A406" s="96" t="str">
        <f t="shared" si="104"/>
        <v>B.1.1.2.4.S.4.1.5</v>
      </c>
      <c r="B406" s="97" t="s">
        <v>369</v>
      </c>
      <c r="C406" s="137" t="s">
        <v>144</v>
      </c>
      <c r="D406" s="111"/>
      <c r="E406" s="105"/>
      <c r="F406" s="106"/>
      <c r="G406" s="106"/>
    </row>
    <row r="407" spans="1:7" s="107" customFormat="1" ht="15" hidden="1" outlineLevel="1">
      <c r="A407" s="96" t="str">
        <f t="shared" si="104"/>
        <v>B.1.1.2.4.S.4.1.5.1</v>
      </c>
      <c r="B407" s="97" t="s">
        <v>374</v>
      </c>
      <c r="C407" s="110" t="s">
        <v>791</v>
      </c>
      <c r="D407" s="140" t="s">
        <v>90</v>
      </c>
      <c r="E407" s="105">
        <v>1</v>
      </c>
      <c r="F407" s="106"/>
      <c r="G407" s="106">
        <f aca="true" t="shared" si="108" ref="G407:G408">E407*F407</f>
        <v>0</v>
      </c>
    </row>
    <row r="408" spans="1:7" s="107" customFormat="1" ht="15" hidden="1" outlineLevel="1">
      <c r="A408" s="96" t="str">
        <f t="shared" si="104"/>
        <v>B.1.1.2.4.S.4.1.6</v>
      </c>
      <c r="B408" s="97" t="s">
        <v>370</v>
      </c>
      <c r="C408" s="137" t="s">
        <v>792</v>
      </c>
      <c r="D408" s="140" t="s">
        <v>90</v>
      </c>
      <c r="E408" s="105">
        <v>3</v>
      </c>
      <c r="F408" s="106"/>
      <c r="G408" s="106">
        <f t="shared" si="108"/>
        <v>0</v>
      </c>
    </row>
    <row r="409" spans="1:7" s="107" customFormat="1" ht="15" hidden="1" outlineLevel="1">
      <c r="A409" s="96" t="str">
        <f t="shared" si="104"/>
        <v>B.1.1.2.4.S.4.1.7</v>
      </c>
      <c r="B409" s="97" t="s">
        <v>606</v>
      </c>
      <c r="C409" s="137" t="s">
        <v>793</v>
      </c>
      <c r="D409" s="111"/>
      <c r="E409" s="105"/>
      <c r="F409" s="106"/>
      <c r="G409" s="106"/>
    </row>
    <row r="410" spans="1:7" s="107" customFormat="1" ht="15" hidden="1" outlineLevel="1">
      <c r="A410" s="96" t="str">
        <f t="shared" si="104"/>
        <v>B.1.1.2.4.S.4.1.7.1</v>
      </c>
      <c r="B410" s="97" t="s">
        <v>794</v>
      </c>
      <c r="C410" s="110" t="s">
        <v>548</v>
      </c>
      <c r="D410" s="140" t="s">
        <v>90</v>
      </c>
      <c r="E410" s="105">
        <v>6</v>
      </c>
      <c r="F410" s="106"/>
      <c r="G410" s="106">
        <f aca="true" t="shared" si="109" ref="G410">E410*F410</f>
        <v>0</v>
      </c>
    </row>
    <row r="411" spans="1:7" s="107" customFormat="1" ht="15" hidden="1" outlineLevel="1">
      <c r="A411" s="96" t="str">
        <f t="shared" si="104"/>
        <v>B.1.1.2.4.S.4.1.8</v>
      </c>
      <c r="B411" s="97" t="s">
        <v>608</v>
      </c>
      <c r="C411" s="137" t="s">
        <v>795</v>
      </c>
      <c r="D411" s="268"/>
      <c r="E411" s="105"/>
      <c r="F411" s="106"/>
      <c r="G411" s="106"/>
    </row>
    <row r="412" spans="1:7" s="107" customFormat="1" ht="15" hidden="1" outlineLevel="1">
      <c r="A412" s="96" t="str">
        <f t="shared" si="104"/>
        <v>B.1.1.2.4.S.4.1.8.1</v>
      </c>
      <c r="B412" s="97" t="s">
        <v>609</v>
      </c>
      <c r="C412" s="110" t="s">
        <v>796</v>
      </c>
      <c r="D412" s="140" t="s">
        <v>90</v>
      </c>
      <c r="E412" s="105">
        <v>2</v>
      </c>
      <c r="F412" s="106"/>
      <c r="G412" s="106">
        <f aca="true" t="shared" si="110" ref="G412">E412*F412</f>
        <v>0</v>
      </c>
    </row>
    <row r="413" spans="1:7" s="107" customFormat="1" ht="15" hidden="1" outlineLevel="1">
      <c r="A413" s="96" t="str">
        <f t="shared" si="104"/>
        <v>B.1.1.2.4.S.4.1.9</v>
      </c>
      <c r="B413" s="97" t="s">
        <v>610</v>
      </c>
      <c r="C413" s="137" t="s">
        <v>797</v>
      </c>
      <c r="D413" s="111"/>
      <c r="E413" s="105"/>
      <c r="F413" s="106"/>
      <c r="G413" s="106"/>
    </row>
    <row r="414" spans="1:7" s="107" customFormat="1" ht="15" hidden="1" outlineLevel="1">
      <c r="A414" s="96" t="str">
        <f t="shared" si="104"/>
        <v>B.1.1.2.4.S.4.1.9.1</v>
      </c>
      <c r="B414" s="97" t="s">
        <v>612</v>
      </c>
      <c r="C414" s="110" t="s">
        <v>798</v>
      </c>
      <c r="D414" s="140" t="s">
        <v>90</v>
      </c>
      <c r="E414" s="105">
        <v>2</v>
      </c>
      <c r="F414" s="106"/>
      <c r="G414" s="106">
        <f aca="true" t="shared" si="111" ref="G414">E414*F414</f>
        <v>0</v>
      </c>
    </row>
    <row r="415" spans="1:7" s="107" customFormat="1" ht="15" hidden="1" outlineLevel="1">
      <c r="A415" s="96" t="str">
        <f t="shared" si="104"/>
        <v>B.1.1.2.4.S.4.1.10</v>
      </c>
      <c r="B415" s="97" t="s">
        <v>1378</v>
      </c>
      <c r="C415" s="137" t="s">
        <v>799</v>
      </c>
      <c r="D415" s="268"/>
      <c r="E415" s="105"/>
      <c r="F415" s="106"/>
      <c r="G415" s="106"/>
    </row>
    <row r="416" spans="1:7" s="107" customFormat="1" ht="15" hidden="1" outlineLevel="1">
      <c r="A416" s="96" t="str">
        <f t="shared" si="104"/>
        <v>B.1.1.2.4.S.4.1.10.1</v>
      </c>
      <c r="B416" s="97" t="s">
        <v>1379</v>
      </c>
      <c r="C416" s="110" t="s">
        <v>601</v>
      </c>
      <c r="D416" s="140" t="s">
        <v>90</v>
      </c>
      <c r="E416" s="105">
        <v>3</v>
      </c>
      <c r="F416" s="106"/>
      <c r="G416" s="106">
        <f aca="true" t="shared" si="112" ref="G416:G417">E416*F416</f>
        <v>0</v>
      </c>
    </row>
    <row r="417" spans="1:7" s="107" customFormat="1" ht="15" hidden="1" outlineLevel="1">
      <c r="A417" s="96" t="str">
        <f t="shared" si="104"/>
        <v>B.1.1.2.4.S.4.1.11</v>
      </c>
      <c r="B417" s="97" t="s">
        <v>1380</v>
      </c>
      <c r="C417" s="137" t="s">
        <v>607</v>
      </c>
      <c r="D417" s="140" t="s">
        <v>90</v>
      </c>
      <c r="E417" s="105">
        <v>2</v>
      </c>
      <c r="F417" s="106"/>
      <c r="G417" s="106">
        <f t="shared" si="112"/>
        <v>0</v>
      </c>
    </row>
    <row r="418" spans="1:7" s="107" customFormat="1" ht="178.5" hidden="1" outlineLevel="1">
      <c r="A418" s="96" t="str">
        <f aca="true" t="shared" si="113" ref="A418:A422">""&amp;$B$352&amp;"."&amp;B418&amp;""</f>
        <v>B.1.1.2.4.S.5</v>
      </c>
      <c r="B418" s="97" t="s">
        <v>204</v>
      </c>
      <c r="C418" s="141" t="s">
        <v>1956</v>
      </c>
      <c r="D418" s="140"/>
      <c r="E418" s="105"/>
      <c r="F418" s="106"/>
      <c r="G418" s="106"/>
    </row>
    <row r="419" spans="1:7" s="107" customFormat="1" ht="15" hidden="1" outlineLevel="1">
      <c r="A419" s="96" t="str">
        <f t="shared" si="113"/>
        <v>B.1.1.2.4.S.5.1</v>
      </c>
      <c r="B419" s="97" t="s">
        <v>331</v>
      </c>
      <c r="C419" s="141" t="s">
        <v>151</v>
      </c>
      <c r="D419" s="140" t="s">
        <v>90</v>
      </c>
      <c r="E419" s="105">
        <v>5</v>
      </c>
      <c r="F419" s="106"/>
      <c r="G419" s="106">
        <f aca="true" t="shared" si="114" ref="G419">E419*F419</f>
        <v>0</v>
      </c>
    </row>
    <row r="420" spans="1:7" s="107" customFormat="1" ht="140.25" hidden="1" outlineLevel="1">
      <c r="A420" s="96" t="str">
        <f t="shared" si="113"/>
        <v>B.1.1.2.4.S.6</v>
      </c>
      <c r="B420" s="97" t="s">
        <v>205</v>
      </c>
      <c r="C420" s="113" t="s">
        <v>1951</v>
      </c>
      <c r="D420" s="126"/>
      <c r="E420" s="105"/>
      <c r="F420" s="106"/>
      <c r="G420" s="106"/>
    </row>
    <row r="421" spans="1:7" s="107" customFormat="1" ht="15" hidden="1" outlineLevel="1">
      <c r="A421" s="96" t="str">
        <f t="shared" si="113"/>
        <v>B.1.1.2.4.S.6.1</v>
      </c>
      <c r="B421" s="97" t="s">
        <v>334</v>
      </c>
      <c r="C421" s="113" t="s">
        <v>152</v>
      </c>
      <c r="D421" s="126"/>
      <c r="E421" s="105"/>
      <c r="F421" s="106"/>
      <c r="G421" s="106"/>
    </row>
    <row r="422" spans="1:7" s="107" customFormat="1" ht="15" hidden="1" outlineLevel="1">
      <c r="A422" s="96" t="str">
        <f t="shared" si="113"/>
        <v>B.1.1.2.4.S.6.1.1</v>
      </c>
      <c r="B422" s="97" t="s">
        <v>385</v>
      </c>
      <c r="C422" s="133" t="s">
        <v>156</v>
      </c>
      <c r="D422" s="140" t="s">
        <v>90</v>
      </c>
      <c r="E422" s="105">
        <v>1</v>
      </c>
      <c r="F422" s="106"/>
      <c r="G422" s="106">
        <f aca="true" t="shared" si="115" ref="G422">E422*F422</f>
        <v>0</v>
      </c>
    </row>
    <row r="423" spans="1:7" s="95" customFormat="1" ht="15" collapsed="1">
      <c r="A423" s="88" t="str">
        <f aca="true" t="shared" si="116" ref="A423">B423</f>
        <v>B.1.1.2.5</v>
      </c>
      <c r="B423" s="89" t="s">
        <v>949</v>
      </c>
      <c r="C423" s="160" t="s">
        <v>114</v>
      </c>
      <c r="D423" s="161"/>
      <c r="E423" s="92"/>
      <c r="F423" s="93"/>
      <c r="G423" s="94"/>
    </row>
    <row r="424" spans="1:7" s="107" customFormat="1" ht="165.75" hidden="1" outlineLevel="1">
      <c r="A424" s="96" t="str">
        <f aca="true" t="shared" si="117" ref="A424:A435">""&amp;$B$423&amp;"."&amp;B424&amp;""</f>
        <v>B.1.1.2.5.S.1</v>
      </c>
      <c r="B424" s="97" t="s">
        <v>197</v>
      </c>
      <c r="C424" s="110" t="s">
        <v>2001</v>
      </c>
      <c r="D424" s="111"/>
      <c r="E424" s="105"/>
      <c r="F424" s="106"/>
      <c r="G424" s="197"/>
    </row>
    <row r="425" spans="1:7" s="107" customFormat="1" ht="15" hidden="1" outlineLevel="1">
      <c r="A425" s="96" t="str">
        <f t="shared" si="117"/>
        <v>B.1.1.2.5.S.1.1</v>
      </c>
      <c r="B425" s="97" t="s">
        <v>217</v>
      </c>
      <c r="C425" s="141" t="s">
        <v>408</v>
      </c>
      <c r="D425" s="140" t="s">
        <v>22</v>
      </c>
      <c r="E425" s="105">
        <v>6</v>
      </c>
      <c r="F425" s="106"/>
      <c r="G425" s="106">
        <f aca="true" t="shared" si="118" ref="G425:G435">E425*F425</f>
        <v>0</v>
      </c>
    </row>
    <row r="426" spans="1:7" s="107" customFormat="1" ht="15" hidden="1" outlineLevel="1">
      <c r="A426" s="96" t="str">
        <f t="shared" si="117"/>
        <v>B.1.1.2.5.S.1.2</v>
      </c>
      <c r="B426" s="97" t="s">
        <v>218</v>
      </c>
      <c r="C426" s="110" t="s">
        <v>377</v>
      </c>
      <c r="D426" s="140" t="s">
        <v>22</v>
      </c>
      <c r="E426" s="105">
        <v>1037</v>
      </c>
      <c r="F426" s="106"/>
      <c r="G426" s="106">
        <f t="shared" si="118"/>
        <v>0</v>
      </c>
    </row>
    <row r="427" spans="1:7" s="107" customFormat="1" ht="127.5" hidden="1" outlineLevel="1">
      <c r="A427" s="96" t="str">
        <f t="shared" si="117"/>
        <v>B.1.1.2.5.S.2</v>
      </c>
      <c r="B427" s="97" t="s">
        <v>198</v>
      </c>
      <c r="C427" s="110" t="s">
        <v>177</v>
      </c>
      <c r="D427" s="111"/>
      <c r="E427" s="105"/>
      <c r="F427" s="106"/>
      <c r="G427" s="197"/>
    </row>
    <row r="428" spans="1:7" s="107" customFormat="1" ht="15" hidden="1" outlineLevel="1">
      <c r="A428" s="96" t="str">
        <f t="shared" si="117"/>
        <v>B.1.1.2.5.S.2.1</v>
      </c>
      <c r="B428" s="97" t="s">
        <v>219</v>
      </c>
      <c r="C428" s="110" t="s">
        <v>118</v>
      </c>
      <c r="D428" s="111" t="s">
        <v>90</v>
      </c>
      <c r="E428" s="105">
        <v>27</v>
      </c>
      <c r="F428" s="106"/>
      <c r="G428" s="106">
        <f t="shared" si="118"/>
        <v>0</v>
      </c>
    </row>
    <row r="429" spans="1:7" s="107" customFormat="1" ht="15" hidden="1" outlineLevel="1">
      <c r="A429" s="96" t="str">
        <f t="shared" si="117"/>
        <v>B.1.1.2.5.S.2.2</v>
      </c>
      <c r="B429" s="97" t="s">
        <v>278</v>
      </c>
      <c r="C429" s="110" t="s">
        <v>1381</v>
      </c>
      <c r="D429" s="111" t="s">
        <v>90</v>
      </c>
      <c r="E429" s="105">
        <v>51</v>
      </c>
      <c r="F429" s="106"/>
      <c r="G429" s="106">
        <f t="shared" si="118"/>
        <v>0</v>
      </c>
    </row>
    <row r="430" spans="1:7" s="107" customFormat="1" ht="89.25" hidden="1" outlineLevel="1">
      <c r="A430" s="96" t="str">
        <f t="shared" si="117"/>
        <v>B.1.1.2.5.S.3</v>
      </c>
      <c r="B430" s="97" t="s">
        <v>199</v>
      </c>
      <c r="C430" s="110" t="s">
        <v>1837</v>
      </c>
      <c r="D430" s="111"/>
      <c r="E430" s="105"/>
      <c r="F430" s="106"/>
      <c r="G430" s="197"/>
    </row>
    <row r="431" spans="1:7" s="107" customFormat="1" ht="15" hidden="1" outlineLevel="1">
      <c r="A431" s="96" t="str">
        <f t="shared" si="117"/>
        <v>B.1.1.2.5.S.3.1</v>
      </c>
      <c r="B431" s="97" t="s">
        <v>261</v>
      </c>
      <c r="C431" s="110" t="s">
        <v>119</v>
      </c>
      <c r="D431" s="111" t="s">
        <v>90</v>
      </c>
      <c r="E431" s="105">
        <v>1</v>
      </c>
      <c r="F431" s="106"/>
      <c r="G431" s="106">
        <f t="shared" si="118"/>
        <v>0</v>
      </c>
    </row>
    <row r="432" spans="1:7" s="107" customFormat="1" ht="15" hidden="1" outlineLevel="1">
      <c r="A432" s="96" t="str">
        <f t="shared" si="117"/>
        <v>B.1.1.2.5.S.3.2</v>
      </c>
      <c r="B432" s="97" t="s">
        <v>262</v>
      </c>
      <c r="C432" s="110" t="s">
        <v>120</v>
      </c>
      <c r="D432" s="111" t="s">
        <v>90</v>
      </c>
      <c r="E432" s="105">
        <v>2</v>
      </c>
      <c r="F432" s="106"/>
      <c r="G432" s="106">
        <f t="shared" si="118"/>
        <v>0</v>
      </c>
    </row>
    <row r="433" spans="1:7" s="107" customFormat="1" ht="216.75" hidden="1" outlineLevel="1">
      <c r="A433" s="96" t="str">
        <f t="shared" si="117"/>
        <v>B.1.1.2.5.S.4</v>
      </c>
      <c r="B433" s="97" t="s">
        <v>200</v>
      </c>
      <c r="C433" s="120" t="s">
        <v>1960</v>
      </c>
      <c r="D433" s="111"/>
      <c r="E433" s="105"/>
      <c r="F433" s="106"/>
      <c r="G433" s="106"/>
    </row>
    <row r="434" spans="1:7" s="107" customFormat="1" ht="15" hidden="1" outlineLevel="1">
      <c r="A434" s="96" t="str">
        <f t="shared" si="117"/>
        <v>B.1.1.2.5.S.4.1</v>
      </c>
      <c r="B434" s="97" t="s">
        <v>231</v>
      </c>
      <c r="C434" s="120" t="s">
        <v>458</v>
      </c>
      <c r="D434" s="111" t="s">
        <v>22</v>
      </c>
      <c r="E434" s="105">
        <v>200</v>
      </c>
      <c r="F434" s="106"/>
      <c r="G434" s="106">
        <f aca="true" t="shared" si="119" ref="G434">E434*F434</f>
        <v>0</v>
      </c>
    </row>
    <row r="435" spans="1:7" s="107" customFormat="1" ht="102" hidden="1" outlineLevel="1">
      <c r="A435" s="96" t="str">
        <f t="shared" si="117"/>
        <v>B.1.1.2.5.S.5</v>
      </c>
      <c r="B435" s="97" t="s">
        <v>204</v>
      </c>
      <c r="C435" s="198" t="s">
        <v>1961</v>
      </c>
      <c r="D435" s="111" t="s">
        <v>90</v>
      </c>
      <c r="E435" s="105">
        <v>33</v>
      </c>
      <c r="F435" s="106"/>
      <c r="G435" s="106">
        <f t="shared" si="118"/>
        <v>0</v>
      </c>
    </row>
    <row r="436" spans="1:7" s="95" customFormat="1" ht="15" collapsed="1">
      <c r="A436" s="88" t="str">
        <f aca="true" t="shared" si="120" ref="A436">B436</f>
        <v>B.1.1.2.6</v>
      </c>
      <c r="B436" s="89" t="s">
        <v>950</v>
      </c>
      <c r="C436" s="164" t="s">
        <v>115</v>
      </c>
      <c r="D436" s="165"/>
      <c r="E436" s="92"/>
      <c r="F436" s="93"/>
      <c r="G436" s="94"/>
    </row>
    <row r="437" spans="1:7" s="107" customFormat="1" ht="89.25" hidden="1" outlineLevel="1">
      <c r="A437" s="96" t="str">
        <f aca="true" t="shared" si="121" ref="A437:A447">""&amp;$B$436&amp;"."&amp;B437&amp;""</f>
        <v>B.1.1.2.6.S.1</v>
      </c>
      <c r="B437" s="97" t="s">
        <v>197</v>
      </c>
      <c r="C437" s="198" t="s">
        <v>1838</v>
      </c>
      <c r="D437" s="144"/>
      <c r="E437" s="105"/>
      <c r="F437" s="106"/>
      <c r="G437" s="197"/>
    </row>
    <row r="438" spans="1:7" s="107" customFormat="1" ht="15" hidden="1" outlineLevel="1">
      <c r="A438" s="96" t="str">
        <f t="shared" si="121"/>
        <v>B.1.1.2.6.S.1.1</v>
      </c>
      <c r="B438" s="97" t="s">
        <v>217</v>
      </c>
      <c r="C438" s="198" t="s">
        <v>618</v>
      </c>
      <c r="D438" s="144" t="s">
        <v>91</v>
      </c>
      <c r="E438" s="105">
        <v>4</v>
      </c>
      <c r="F438" s="106"/>
      <c r="G438" s="106">
        <f aca="true" t="shared" si="122" ref="G438">E438*F438</f>
        <v>0</v>
      </c>
    </row>
    <row r="439" spans="1:7" s="107" customFormat="1" ht="114.75" hidden="1" outlineLevel="1">
      <c r="A439" s="96" t="str">
        <f t="shared" si="121"/>
        <v>B.1.1.2.6.S.2</v>
      </c>
      <c r="B439" s="97" t="s">
        <v>198</v>
      </c>
      <c r="C439" s="198" t="s">
        <v>178</v>
      </c>
      <c r="D439" s="140"/>
      <c r="E439" s="105"/>
      <c r="F439" s="106"/>
      <c r="G439" s="197"/>
    </row>
    <row r="440" spans="1:7" s="107" customFormat="1" ht="15" hidden="1" outlineLevel="1">
      <c r="A440" s="96" t="str">
        <f t="shared" si="121"/>
        <v>B.1.1.2.6.S.2.1</v>
      </c>
      <c r="B440" s="97" t="s">
        <v>219</v>
      </c>
      <c r="C440" s="110" t="s">
        <v>377</v>
      </c>
      <c r="D440" s="140" t="s">
        <v>22</v>
      </c>
      <c r="E440" s="105">
        <v>1037</v>
      </c>
      <c r="F440" s="106"/>
      <c r="G440" s="106">
        <f aca="true" t="shared" si="123" ref="G440:G458">E440*F440</f>
        <v>0</v>
      </c>
    </row>
    <row r="441" spans="1:7" s="107" customFormat="1" ht="76.5" hidden="1" outlineLevel="1">
      <c r="A441" s="96" t="str">
        <f t="shared" si="121"/>
        <v>B.1.1.2.6.S.3</v>
      </c>
      <c r="B441" s="97" t="s">
        <v>199</v>
      </c>
      <c r="C441" s="198" t="s">
        <v>179</v>
      </c>
      <c r="D441" s="140"/>
      <c r="E441" s="105"/>
      <c r="F441" s="106"/>
      <c r="G441" s="197"/>
    </row>
    <row r="442" spans="1:7" s="107" customFormat="1" ht="15" hidden="1" outlineLevel="1">
      <c r="A442" s="96" t="str">
        <f t="shared" si="121"/>
        <v>B.1.1.2.6.S.3.1</v>
      </c>
      <c r="B442" s="97" t="s">
        <v>261</v>
      </c>
      <c r="C442" s="110" t="s">
        <v>377</v>
      </c>
      <c r="D442" s="140" t="s">
        <v>22</v>
      </c>
      <c r="E442" s="105">
        <v>1037</v>
      </c>
      <c r="F442" s="106"/>
      <c r="G442" s="106">
        <f t="shared" si="123"/>
        <v>0</v>
      </c>
    </row>
    <row r="443" spans="1:7" s="107" customFormat="1" ht="102" hidden="1" outlineLevel="1">
      <c r="A443" s="96" t="str">
        <f t="shared" si="121"/>
        <v>B.1.1.2.6.S.4</v>
      </c>
      <c r="B443" s="97" t="s">
        <v>200</v>
      </c>
      <c r="C443" s="110" t="s">
        <v>180</v>
      </c>
      <c r="D443" s="140"/>
      <c r="E443" s="105"/>
      <c r="F443" s="106"/>
      <c r="G443" s="197"/>
    </row>
    <row r="444" spans="1:7" s="107" customFormat="1" ht="15" hidden="1" outlineLevel="1">
      <c r="A444" s="96" t="str">
        <f t="shared" si="121"/>
        <v>B.1.1.2.6.S.4.1</v>
      </c>
      <c r="B444" s="97" t="s">
        <v>231</v>
      </c>
      <c r="C444" s="110" t="s">
        <v>119</v>
      </c>
      <c r="D444" s="111" t="s">
        <v>90</v>
      </c>
      <c r="E444" s="105">
        <v>1</v>
      </c>
      <c r="F444" s="106"/>
      <c r="G444" s="106">
        <f t="shared" si="123"/>
        <v>0</v>
      </c>
    </row>
    <row r="445" spans="1:7" s="107" customFormat="1" ht="15" hidden="1" outlineLevel="1">
      <c r="A445" s="96" t="str">
        <f t="shared" si="121"/>
        <v>B.1.1.2.6.S.4.2</v>
      </c>
      <c r="B445" s="97" t="s">
        <v>277</v>
      </c>
      <c r="C445" s="110" t="s">
        <v>120</v>
      </c>
      <c r="D445" s="111" t="s">
        <v>90</v>
      </c>
      <c r="E445" s="105">
        <v>2</v>
      </c>
      <c r="F445" s="106"/>
      <c r="G445" s="106">
        <f t="shared" si="123"/>
        <v>0</v>
      </c>
    </row>
    <row r="446" spans="1:7" s="107" customFormat="1" ht="63.75" hidden="1" outlineLevel="1">
      <c r="A446" s="96" t="str">
        <f t="shared" si="121"/>
        <v>B.1.1.2.6.S.5</v>
      </c>
      <c r="B446" s="97" t="s">
        <v>204</v>
      </c>
      <c r="C446" s="110" t="s">
        <v>1635</v>
      </c>
      <c r="D446" s="140" t="s">
        <v>22</v>
      </c>
      <c r="E446" s="105">
        <v>1037</v>
      </c>
      <c r="F446" s="106"/>
      <c r="G446" s="106">
        <f t="shared" si="123"/>
        <v>0</v>
      </c>
    </row>
    <row r="447" spans="1:7" s="107" customFormat="1" ht="63.75" hidden="1" outlineLevel="1">
      <c r="A447" s="96" t="str">
        <f t="shared" si="121"/>
        <v>B.1.1.2.6.S.6</v>
      </c>
      <c r="B447" s="97" t="s">
        <v>205</v>
      </c>
      <c r="C447" s="110" t="s">
        <v>423</v>
      </c>
      <c r="D447" s="140" t="s">
        <v>22</v>
      </c>
      <c r="E447" s="105">
        <v>1037</v>
      </c>
      <c r="F447" s="106"/>
      <c r="G447" s="106">
        <f t="shared" si="123"/>
        <v>0</v>
      </c>
    </row>
    <row r="448" spans="1:7" s="95" customFormat="1" ht="15" collapsed="1">
      <c r="A448" s="88" t="str">
        <f aca="true" t="shared" si="124" ref="A448">B448</f>
        <v>B.1.1.2.7</v>
      </c>
      <c r="B448" s="89" t="s">
        <v>951</v>
      </c>
      <c r="C448" s="164" t="s">
        <v>196</v>
      </c>
      <c r="D448" s="165"/>
      <c r="E448" s="92"/>
      <c r="F448" s="93"/>
      <c r="G448" s="94"/>
    </row>
    <row r="449" spans="1:7" s="107" customFormat="1" ht="63.75" hidden="1" outlineLevel="1">
      <c r="A449" s="96" t="str">
        <f>""&amp;$B$448&amp;"."&amp;B449&amp;""</f>
        <v>B.1.1.2.7.S.1</v>
      </c>
      <c r="B449" s="136" t="s">
        <v>197</v>
      </c>
      <c r="C449" s="110" t="s">
        <v>1855</v>
      </c>
      <c r="D449" s="111"/>
      <c r="E449" s="105"/>
      <c r="F449" s="106"/>
      <c r="G449" s="106"/>
    </row>
    <row r="450" spans="1:7" s="107" customFormat="1" ht="76.5" hidden="1" outlineLevel="1">
      <c r="A450" s="96" t="str">
        <f aca="true" t="shared" si="125" ref="A450:A458">""&amp;$B$448&amp;"."&amp;B450&amp;""</f>
        <v>B.1.1.2.7.S.1.1</v>
      </c>
      <c r="B450" s="136" t="s">
        <v>217</v>
      </c>
      <c r="C450" s="168" t="s">
        <v>174</v>
      </c>
      <c r="D450" s="111" t="s">
        <v>90</v>
      </c>
      <c r="E450" s="105">
        <v>13</v>
      </c>
      <c r="F450" s="106"/>
      <c r="G450" s="106">
        <f aca="true" t="shared" si="126" ref="G450:G451">E450*F450</f>
        <v>0</v>
      </c>
    </row>
    <row r="451" spans="1:7" s="107" customFormat="1" ht="76.5" hidden="1" outlineLevel="1">
      <c r="A451" s="96" t="str">
        <f t="shared" si="125"/>
        <v>B.1.1.2.7.S.1.2</v>
      </c>
      <c r="B451" s="136" t="s">
        <v>218</v>
      </c>
      <c r="C451" s="168" t="s">
        <v>175</v>
      </c>
      <c r="D451" s="111" t="s">
        <v>90</v>
      </c>
      <c r="E451" s="105">
        <v>20</v>
      </c>
      <c r="F451" s="106"/>
      <c r="G451" s="106">
        <f t="shared" si="126"/>
        <v>0</v>
      </c>
    </row>
    <row r="452" spans="1:7" s="107" customFormat="1" ht="140.25" hidden="1" outlineLevel="1">
      <c r="A452" s="96" t="str">
        <f t="shared" si="125"/>
        <v>B.1.1.2.7.S.2</v>
      </c>
      <c r="B452" s="136" t="s">
        <v>198</v>
      </c>
      <c r="C452" s="127" t="s">
        <v>1739</v>
      </c>
      <c r="D452" s="126" t="s">
        <v>90</v>
      </c>
      <c r="E452" s="105">
        <v>32</v>
      </c>
      <c r="F452" s="129"/>
      <c r="G452" s="106">
        <f t="shared" si="123"/>
        <v>0</v>
      </c>
    </row>
    <row r="453" spans="1:7" s="107" customFormat="1" ht="140.25" hidden="1" outlineLevel="1">
      <c r="A453" s="96" t="str">
        <f t="shared" si="125"/>
        <v>B.1.1.2.7.S.3</v>
      </c>
      <c r="B453" s="136" t="s">
        <v>199</v>
      </c>
      <c r="C453" s="127" t="s">
        <v>1740</v>
      </c>
      <c r="D453" s="126" t="s">
        <v>90</v>
      </c>
      <c r="E453" s="105">
        <v>1</v>
      </c>
      <c r="F453" s="129"/>
      <c r="G453" s="106">
        <f t="shared" si="123"/>
        <v>0</v>
      </c>
    </row>
    <row r="454" spans="1:7" s="107" customFormat="1" ht="191.25" hidden="1" outlineLevel="1">
      <c r="A454" s="96" t="str">
        <f t="shared" si="125"/>
        <v>B.1.1.2.7.S.4</v>
      </c>
      <c r="B454" s="136" t="s">
        <v>200</v>
      </c>
      <c r="C454" s="127" t="s">
        <v>1613</v>
      </c>
      <c r="D454" s="126" t="s">
        <v>90</v>
      </c>
      <c r="E454" s="105">
        <v>33</v>
      </c>
      <c r="F454" s="129"/>
      <c r="G454" s="106">
        <f t="shared" si="123"/>
        <v>0</v>
      </c>
    </row>
    <row r="455" spans="1:7" s="107" customFormat="1" ht="102" hidden="1" outlineLevel="1">
      <c r="A455" s="96" t="str">
        <f t="shared" si="125"/>
        <v>B.1.1.2.7.S.5</v>
      </c>
      <c r="B455" s="136" t="s">
        <v>204</v>
      </c>
      <c r="C455" s="127" t="s">
        <v>301</v>
      </c>
      <c r="D455" s="126" t="s">
        <v>22</v>
      </c>
      <c r="E455" s="105">
        <v>50</v>
      </c>
      <c r="F455" s="129"/>
      <c r="G455" s="106">
        <f t="shared" si="123"/>
        <v>0</v>
      </c>
    </row>
    <row r="456" spans="1:7" s="107" customFormat="1" ht="216.75" hidden="1" outlineLevel="1">
      <c r="A456" s="96" t="str">
        <f t="shared" si="125"/>
        <v>B.1.1.2.7.S.6</v>
      </c>
      <c r="B456" s="136" t="s">
        <v>205</v>
      </c>
      <c r="C456" s="127" t="s">
        <v>1636</v>
      </c>
      <c r="D456" s="126" t="s">
        <v>90</v>
      </c>
      <c r="E456" s="105">
        <v>33</v>
      </c>
      <c r="F456" s="129"/>
      <c r="G456" s="106">
        <f t="shared" si="123"/>
        <v>0</v>
      </c>
    </row>
    <row r="457" spans="1:7" s="107" customFormat="1" ht="140.25" hidden="1" outlineLevel="1">
      <c r="A457" s="96" t="str">
        <f t="shared" si="125"/>
        <v>B.1.1.2.7.S.7</v>
      </c>
      <c r="B457" s="136" t="s">
        <v>206</v>
      </c>
      <c r="C457" s="141" t="s">
        <v>1637</v>
      </c>
      <c r="D457" s="140" t="s">
        <v>90</v>
      </c>
      <c r="E457" s="105">
        <v>33</v>
      </c>
      <c r="F457" s="106"/>
      <c r="G457" s="106">
        <f t="shared" si="123"/>
        <v>0</v>
      </c>
    </row>
    <row r="458" spans="1:7" s="107" customFormat="1" ht="76.5" hidden="1" outlineLevel="1">
      <c r="A458" s="96" t="str">
        <f t="shared" si="125"/>
        <v>B.1.1.2.7.S.8</v>
      </c>
      <c r="B458" s="136" t="s">
        <v>207</v>
      </c>
      <c r="C458" s="141" t="s">
        <v>1638</v>
      </c>
      <c r="D458" s="140" t="s">
        <v>90</v>
      </c>
      <c r="E458" s="105">
        <v>33</v>
      </c>
      <c r="F458" s="106"/>
      <c r="G458" s="106">
        <f t="shared" si="123"/>
        <v>0</v>
      </c>
    </row>
    <row r="459" spans="1:7" s="207" customFormat="1" ht="15" collapsed="1">
      <c r="A459" s="201"/>
      <c r="B459" s="202"/>
      <c r="C459" s="203"/>
      <c r="D459" s="204"/>
      <c r="E459" s="205"/>
      <c r="F459" s="206"/>
      <c r="G459" s="206"/>
    </row>
    <row r="460" spans="1:7" s="107" customFormat="1" ht="15">
      <c r="A460" s="97"/>
      <c r="B460" s="208"/>
      <c r="C460" s="209"/>
      <c r="D460" s="210"/>
      <c r="E460" s="105"/>
      <c r="F460" s="211"/>
      <c r="G460" s="211"/>
    </row>
    <row r="461" spans="1:7" s="107" customFormat="1" ht="15">
      <c r="A461" s="97"/>
      <c r="B461" s="208"/>
      <c r="C461" s="209"/>
      <c r="D461" s="210"/>
      <c r="E461" s="105"/>
      <c r="F461" s="211"/>
      <c r="G461" s="211"/>
    </row>
    <row r="462" spans="1:7" s="107" customFormat="1" ht="15">
      <c r="A462" s="97"/>
      <c r="B462" s="208"/>
      <c r="C462" s="209"/>
      <c r="D462" s="210"/>
      <c r="E462" s="105"/>
      <c r="F462" s="211"/>
      <c r="G462" s="211"/>
    </row>
    <row r="463" spans="1:7" s="107" customFormat="1" ht="15">
      <c r="A463" s="97"/>
      <c r="B463" s="208"/>
      <c r="C463" s="209"/>
      <c r="D463" s="210"/>
      <c r="E463" s="105"/>
      <c r="F463" s="211"/>
      <c r="G463" s="211"/>
    </row>
    <row r="464" spans="1:7" s="107" customFormat="1" ht="15">
      <c r="A464" s="97"/>
      <c r="B464" s="208"/>
      <c r="C464" s="209"/>
      <c r="D464" s="210"/>
      <c r="E464" s="105"/>
      <c r="F464" s="211"/>
      <c r="G464" s="211"/>
    </row>
    <row r="465" spans="1:7" s="107" customFormat="1" ht="15">
      <c r="A465" s="97"/>
      <c r="B465" s="208"/>
      <c r="C465" s="209"/>
      <c r="D465" s="210"/>
      <c r="E465" s="105"/>
      <c r="F465" s="211"/>
      <c r="G465" s="211"/>
    </row>
    <row r="466" spans="1:7" s="107" customFormat="1" ht="15">
      <c r="A466" s="97"/>
      <c r="B466" s="208"/>
      <c r="C466" s="209"/>
      <c r="D466" s="210"/>
      <c r="E466" s="105"/>
      <c r="F466" s="211"/>
      <c r="G466" s="211"/>
    </row>
    <row r="467" spans="1:7" s="107" customFormat="1" ht="15">
      <c r="A467" s="97"/>
      <c r="B467" s="208"/>
      <c r="C467" s="209"/>
      <c r="D467" s="210"/>
      <c r="E467" s="105"/>
      <c r="F467" s="211"/>
      <c r="G467" s="211"/>
    </row>
    <row r="468" spans="1:7" s="107" customFormat="1" ht="15">
      <c r="A468" s="97"/>
      <c r="B468" s="208"/>
      <c r="C468" s="209"/>
      <c r="D468" s="210"/>
      <c r="E468" s="105"/>
      <c r="F468" s="211"/>
      <c r="G468" s="211"/>
    </row>
    <row r="469" spans="1:7" s="107" customFormat="1" ht="15">
      <c r="A469" s="97"/>
      <c r="B469" s="208"/>
      <c r="C469" s="209"/>
      <c r="D469" s="210"/>
      <c r="E469" s="105"/>
      <c r="F469" s="211"/>
      <c r="G469" s="211"/>
    </row>
    <row r="470" spans="1:7" s="107" customFormat="1" ht="15">
      <c r="A470" s="97"/>
      <c r="B470" s="208"/>
      <c r="C470" s="209"/>
      <c r="D470" s="210"/>
      <c r="E470" s="105"/>
      <c r="F470" s="211"/>
      <c r="G470" s="211"/>
    </row>
    <row r="471" spans="1:7" s="107" customFormat="1" ht="15">
      <c r="A471" s="97"/>
      <c r="B471" s="208"/>
      <c r="C471" s="209"/>
      <c r="D471" s="210"/>
      <c r="E471" s="105"/>
      <c r="F471" s="211"/>
      <c r="G471" s="211"/>
    </row>
    <row r="472" spans="1:7" s="107" customFormat="1" ht="15">
      <c r="A472" s="97"/>
      <c r="B472" s="208"/>
      <c r="C472" s="209"/>
      <c r="D472" s="210"/>
      <c r="E472" s="105"/>
      <c r="F472" s="211"/>
      <c r="G472" s="211"/>
    </row>
    <row r="473" spans="1:7" s="107" customFormat="1" ht="15">
      <c r="A473" s="97"/>
      <c r="B473" s="208"/>
      <c r="C473" s="209"/>
      <c r="D473" s="210"/>
      <c r="E473" s="105"/>
      <c r="F473" s="211"/>
      <c r="G473" s="211"/>
    </row>
    <row r="474" spans="1:7" s="107" customFormat="1" ht="15">
      <c r="A474" s="97"/>
      <c r="B474" s="208"/>
      <c r="C474" s="209"/>
      <c r="D474" s="210"/>
      <c r="E474" s="105"/>
      <c r="F474" s="211"/>
      <c r="G474" s="211"/>
    </row>
    <row r="475" spans="1:7" s="107" customFormat="1" ht="15">
      <c r="A475" s="97"/>
      <c r="B475" s="208"/>
      <c r="C475" s="209"/>
      <c r="D475" s="210"/>
      <c r="E475" s="105"/>
      <c r="F475" s="211"/>
      <c r="G475" s="211"/>
    </row>
    <row r="476" spans="1:7" s="107" customFormat="1" ht="15">
      <c r="A476" s="97"/>
      <c r="B476" s="208"/>
      <c r="C476" s="209"/>
      <c r="D476" s="210"/>
      <c r="E476" s="105"/>
      <c r="F476" s="211"/>
      <c r="G476" s="211"/>
    </row>
    <row r="477" spans="1:7" s="107" customFormat="1" ht="15">
      <c r="A477" s="97"/>
      <c r="B477" s="208"/>
      <c r="C477" s="209"/>
      <c r="D477" s="210"/>
      <c r="E477" s="105"/>
      <c r="F477" s="211"/>
      <c r="G477" s="211"/>
    </row>
    <row r="478" spans="1:7" s="107" customFormat="1" ht="15">
      <c r="A478" s="97"/>
      <c r="B478" s="208"/>
      <c r="C478" s="209"/>
      <c r="D478" s="210"/>
      <c r="E478" s="105"/>
      <c r="F478" s="211"/>
      <c r="G478" s="211"/>
    </row>
    <row r="479" spans="1:7" s="107" customFormat="1" ht="15">
      <c r="A479" s="97"/>
      <c r="B479" s="208"/>
      <c r="C479" s="209"/>
      <c r="D479" s="210"/>
      <c r="E479" s="105"/>
      <c r="F479" s="211"/>
      <c r="G479" s="211"/>
    </row>
    <row r="480" spans="1:7" s="107" customFormat="1" ht="15">
      <c r="A480" s="97"/>
      <c r="B480" s="208"/>
      <c r="C480" s="209"/>
      <c r="D480" s="210"/>
      <c r="E480" s="105"/>
      <c r="F480" s="211"/>
      <c r="G480" s="211"/>
    </row>
    <row r="481" spans="1:7" s="107" customFormat="1" ht="15">
      <c r="A481" s="97"/>
      <c r="B481" s="208"/>
      <c r="C481" s="209"/>
      <c r="D481" s="210"/>
      <c r="E481" s="105"/>
      <c r="F481" s="211"/>
      <c r="G481" s="211"/>
    </row>
    <row r="482" spans="1:7" s="107" customFormat="1" ht="15">
      <c r="A482" s="97"/>
      <c r="B482" s="208"/>
      <c r="C482" s="209"/>
      <c r="D482" s="210"/>
      <c r="E482" s="105"/>
      <c r="F482" s="211"/>
      <c r="G482" s="211"/>
    </row>
    <row r="483" spans="1:7" s="107" customFormat="1" ht="15">
      <c r="A483" s="97"/>
      <c r="B483" s="208"/>
      <c r="C483" s="209"/>
      <c r="D483" s="210"/>
      <c r="E483" s="105"/>
      <c r="F483" s="211"/>
      <c r="G483" s="211"/>
    </row>
    <row r="484" spans="1:7" s="107" customFormat="1" ht="15">
      <c r="A484" s="97"/>
      <c r="B484" s="208"/>
      <c r="C484" s="209"/>
      <c r="D484" s="210"/>
      <c r="E484" s="105"/>
      <c r="F484" s="211"/>
      <c r="G484" s="211"/>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3"/>
  <sheetViews>
    <sheetView view="pageBreakPreview" zoomScaleSheetLayoutView="100" workbookViewId="0" topLeftCell="A1"/>
  </sheetViews>
  <sheetFormatPr defaultColWidth="10.8515625" defaultRowHeight="15" outlineLevelRow="1"/>
  <cols>
    <col min="1" max="1" width="17.7109375" style="400" customWidth="1"/>
    <col min="2" max="2" width="11.7109375" style="401" customWidth="1"/>
    <col min="3" max="3" width="56.7109375" style="402" customWidth="1"/>
    <col min="4" max="4" width="7.7109375" style="403" customWidth="1"/>
    <col min="5" max="5" width="11.7109375" style="343" customWidth="1"/>
    <col min="6" max="6" width="13.7109375" style="404" customWidth="1"/>
    <col min="7" max="7" width="16.7109375" style="404" customWidth="1"/>
    <col min="8" max="16384" width="10.8515625" style="405" customWidth="1"/>
  </cols>
  <sheetData>
    <row r="1" spans="1:7" s="315" customFormat="1" ht="25.5">
      <c r="A1" s="311" t="s">
        <v>417</v>
      </c>
      <c r="B1" s="311" t="s">
        <v>32</v>
      </c>
      <c r="C1" s="312" t="s">
        <v>87</v>
      </c>
      <c r="D1" s="312" t="s">
        <v>88</v>
      </c>
      <c r="E1" s="313" t="s">
        <v>89</v>
      </c>
      <c r="F1" s="314" t="s">
        <v>163</v>
      </c>
      <c r="G1" s="314" t="s">
        <v>164</v>
      </c>
    </row>
    <row r="2" spans="1:7" s="322" customFormat="1" ht="15.75">
      <c r="A2" s="316" t="str">
        <f>B2</f>
        <v>C</v>
      </c>
      <c r="B2" s="317" t="s">
        <v>482</v>
      </c>
      <c r="C2" s="310" t="s">
        <v>498</v>
      </c>
      <c r="D2" s="318"/>
      <c r="E2" s="319"/>
      <c r="F2" s="320"/>
      <c r="G2" s="321">
        <f>SUM(G3:G148)</f>
        <v>0</v>
      </c>
    </row>
    <row r="3" spans="1:7" s="330" customFormat="1" ht="15" collapsed="1">
      <c r="A3" s="323" t="str">
        <f aca="true" t="shared" si="0" ref="A3:A14">B3</f>
        <v>C.1</v>
      </c>
      <c r="B3" s="324" t="s">
        <v>1682</v>
      </c>
      <c r="C3" s="325" t="s">
        <v>1683</v>
      </c>
      <c r="D3" s="326"/>
      <c r="E3" s="327"/>
      <c r="F3" s="328"/>
      <c r="G3" s="329"/>
    </row>
    <row r="4" spans="1:7" s="338" customFormat="1" ht="15" collapsed="1">
      <c r="A4" s="331" t="str">
        <f t="shared" si="0"/>
        <v>C.1.1</v>
      </c>
      <c r="B4" s="332" t="s">
        <v>1684</v>
      </c>
      <c r="C4" s="333" t="s">
        <v>17</v>
      </c>
      <c r="D4" s="334"/>
      <c r="E4" s="335"/>
      <c r="F4" s="336"/>
      <c r="G4" s="337"/>
    </row>
    <row r="5" spans="1:7" s="345" customFormat="1" ht="102" hidden="1" outlineLevel="1">
      <c r="A5" s="339" t="str">
        <f>""&amp;$B$4&amp;"."&amp;B5&amp;""</f>
        <v>C.1.1.S.1</v>
      </c>
      <c r="B5" s="340" t="s">
        <v>197</v>
      </c>
      <c r="C5" s="341" t="s">
        <v>1818</v>
      </c>
      <c r="D5" s="342" t="s">
        <v>91</v>
      </c>
      <c r="E5" s="343">
        <v>3</v>
      </c>
      <c r="F5" s="344"/>
      <c r="G5" s="344">
        <f aca="true" t="shared" si="1" ref="G5:G12">E5*F5</f>
        <v>0</v>
      </c>
    </row>
    <row r="6" spans="1:7" s="345" customFormat="1" ht="76.5" hidden="1" outlineLevel="1">
      <c r="A6" s="339" t="str">
        <f aca="true" t="shared" si="2" ref="A6:A13">""&amp;$B$4&amp;"."&amp;B6&amp;""</f>
        <v>C.1.1.S.2</v>
      </c>
      <c r="B6" s="340" t="s">
        <v>198</v>
      </c>
      <c r="C6" s="346" t="s">
        <v>1685</v>
      </c>
      <c r="D6" s="342" t="s">
        <v>22</v>
      </c>
      <c r="E6" s="343">
        <v>8900</v>
      </c>
      <c r="F6" s="344"/>
      <c r="G6" s="344">
        <f t="shared" si="1"/>
        <v>0</v>
      </c>
    </row>
    <row r="7" spans="1:7" s="345" customFormat="1" ht="63.75" hidden="1" outlineLevel="1">
      <c r="A7" s="339" t="str">
        <f t="shared" si="2"/>
        <v>C.1.1.S.3</v>
      </c>
      <c r="B7" s="340" t="s">
        <v>199</v>
      </c>
      <c r="C7" s="346" t="s">
        <v>1686</v>
      </c>
      <c r="D7" s="342" t="s">
        <v>22</v>
      </c>
      <c r="E7" s="343">
        <v>8900</v>
      </c>
      <c r="F7" s="344"/>
      <c r="G7" s="344">
        <f t="shared" si="1"/>
        <v>0</v>
      </c>
    </row>
    <row r="8" spans="1:7" s="345" customFormat="1" ht="89.25" hidden="1" outlineLevel="1">
      <c r="A8" s="339" t="str">
        <f t="shared" si="2"/>
        <v>C.1.1.S.4</v>
      </c>
      <c r="B8" s="340" t="s">
        <v>200</v>
      </c>
      <c r="C8" s="341" t="s">
        <v>1772</v>
      </c>
      <c r="D8" s="342" t="s">
        <v>22</v>
      </c>
      <c r="E8" s="343">
        <v>8900</v>
      </c>
      <c r="F8" s="344"/>
      <c r="G8" s="344">
        <f t="shared" si="1"/>
        <v>0</v>
      </c>
    </row>
    <row r="9" spans="1:7" s="345" customFormat="1" ht="63.75" hidden="1" outlineLevel="1">
      <c r="A9" s="339" t="str">
        <f t="shared" si="2"/>
        <v>C.1.1.S.5</v>
      </c>
      <c r="B9" s="340" t="s">
        <v>204</v>
      </c>
      <c r="C9" s="347" t="s">
        <v>1773</v>
      </c>
      <c r="D9" s="348" t="s">
        <v>90</v>
      </c>
      <c r="E9" s="343">
        <v>475</v>
      </c>
      <c r="F9" s="344"/>
      <c r="G9" s="344">
        <f t="shared" si="1"/>
        <v>0</v>
      </c>
    </row>
    <row r="10" spans="1:7" s="345" customFormat="1" ht="38.25" hidden="1" outlineLevel="1">
      <c r="A10" s="339" t="str">
        <f t="shared" si="2"/>
        <v>C.1.1.S.6</v>
      </c>
      <c r="B10" s="340" t="s">
        <v>205</v>
      </c>
      <c r="C10" s="349" t="s">
        <v>1774</v>
      </c>
      <c r="D10" s="350" t="s">
        <v>1687</v>
      </c>
      <c r="E10" s="343">
        <v>330</v>
      </c>
      <c r="F10" s="344"/>
      <c r="G10" s="344">
        <f t="shared" si="1"/>
        <v>0</v>
      </c>
    </row>
    <row r="11" spans="1:7" s="345" customFormat="1" ht="63.75" hidden="1" outlineLevel="1">
      <c r="A11" s="339" t="str">
        <f t="shared" si="2"/>
        <v>C.1.1.S.7</v>
      </c>
      <c r="B11" s="340" t="s">
        <v>206</v>
      </c>
      <c r="C11" s="341" t="s">
        <v>1964</v>
      </c>
      <c r="D11" s="348" t="s">
        <v>147</v>
      </c>
      <c r="E11" s="343">
        <v>5400</v>
      </c>
      <c r="F11" s="344"/>
      <c r="G11" s="344">
        <f t="shared" si="1"/>
        <v>0</v>
      </c>
    </row>
    <row r="12" spans="1:7" s="345" customFormat="1" ht="63.75" hidden="1" outlineLevel="1">
      <c r="A12" s="339" t="str">
        <f t="shared" si="2"/>
        <v>C.1.1.S.8</v>
      </c>
      <c r="B12" s="340" t="s">
        <v>207</v>
      </c>
      <c r="C12" s="341" t="s">
        <v>1819</v>
      </c>
      <c r="D12" s="348" t="s">
        <v>147</v>
      </c>
      <c r="E12" s="343">
        <v>460</v>
      </c>
      <c r="F12" s="344"/>
      <c r="G12" s="344">
        <f t="shared" si="1"/>
        <v>0</v>
      </c>
    </row>
    <row r="13" spans="1:7" s="345" customFormat="1" ht="38.25" hidden="1" outlineLevel="1">
      <c r="A13" s="339" t="str">
        <f t="shared" si="2"/>
        <v>C.1.1.S.9</v>
      </c>
      <c r="B13" s="340" t="s">
        <v>208</v>
      </c>
      <c r="C13" s="349" t="s">
        <v>1775</v>
      </c>
      <c r="D13" s="350" t="s">
        <v>147</v>
      </c>
      <c r="E13" s="343">
        <v>230</v>
      </c>
      <c r="F13" s="344"/>
      <c r="G13" s="344">
        <f>E13*F13</f>
        <v>0</v>
      </c>
    </row>
    <row r="14" spans="1:7" s="338" customFormat="1" ht="15" collapsed="1">
      <c r="A14" s="331" t="str">
        <f t="shared" si="0"/>
        <v>C.1.2</v>
      </c>
      <c r="B14" s="332" t="s">
        <v>1688</v>
      </c>
      <c r="C14" s="333" t="s">
        <v>19</v>
      </c>
      <c r="D14" s="334"/>
      <c r="E14" s="335"/>
      <c r="F14" s="336"/>
      <c r="G14" s="337"/>
    </row>
    <row r="15" spans="1:9" s="345" customFormat="1" ht="293.25" hidden="1" outlineLevel="1">
      <c r="A15" s="339" t="str">
        <f>""&amp;$B$14&amp;"."&amp;B15&amp;""</f>
        <v>C.1.2.S.1</v>
      </c>
      <c r="B15" s="340" t="s">
        <v>197</v>
      </c>
      <c r="C15" s="349" t="s">
        <v>1953</v>
      </c>
      <c r="D15" s="350" t="s">
        <v>90</v>
      </c>
      <c r="E15" s="343">
        <v>11</v>
      </c>
      <c r="F15" s="344"/>
      <c r="G15" s="344">
        <f aca="true" t="shared" si="3" ref="G15">E15*F15</f>
        <v>0</v>
      </c>
      <c r="I15" s="421"/>
    </row>
    <row r="16" spans="1:7" s="345" customFormat="1" ht="114.75" hidden="1" outlineLevel="1">
      <c r="A16" s="339" t="str">
        <f>""&amp;$B$14&amp;"."&amp;B16&amp;""</f>
        <v>C.1.2.S.2</v>
      </c>
      <c r="B16" s="340" t="s">
        <v>198</v>
      </c>
      <c r="C16" s="349" t="s">
        <v>1689</v>
      </c>
      <c r="D16" s="350" t="s">
        <v>90</v>
      </c>
      <c r="E16" s="343">
        <v>475</v>
      </c>
      <c r="F16" s="344"/>
      <c r="G16" s="344">
        <f>E16*F16</f>
        <v>0</v>
      </c>
    </row>
    <row r="17" spans="1:7" s="338" customFormat="1" ht="15" collapsed="1">
      <c r="A17" s="331" t="str">
        <f aca="true" t="shared" si="4" ref="A17">B17</f>
        <v>C.1.3</v>
      </c>
      <c r="B17" s="332" t="s">
        <v>1690</v>
      </c>
      <c r="C17" s="333" t="s">
        <v>1691</v>
      </c>
      <c r="D17" s="334"/>
      <c r="E17" s="351"/>
      <c r="F17" s="352"/>
      <c r="G17" s="337"/>
    </row>
    <row r="18" spans="1:7" s="345" customFormat="1" ht="178.5" hidden="1" outlineLevel="1">
      <c r="A18" s="339" t="str">
        <f>""&amp;$B$17&amp;"."&amp;B18&amp;""</f>
        <v>C.1.3.S.1</v>
      </c>
      <c r="B18" s="340" t="s">
        <v>197</v>
      </c>
      <c r="C18" s="346" t="s">
        <v>1776</v>
      </c>
      <c r="D18" s="350"/>
      <c r="E18" s="343"/>
      <c r="F18" s="344"/>
      <c r="G18" s="344"/>
    </row>
    <row r="19" spans="1:7" s="345" customFormat="1" ht="25.5" hidden="1" outlineLevel="1">
      <c r="A19" s="339" t="str">
        <f aca="true" t="shared" si="5" ref="A19:A39">""&amp;$B$17&amp;"."&amp;B19&amp;""</f>
        <v>C.1.3.S.1.1</v>
      </c>
      <c r="B19" s="353" t="s">
        <v>217</v>
      </c>
      <c r="C19" s="341" t="s">
        <v>1692</v>
      </c>
      <c r="D19" s="342" t="s">
        <v>22</v>
      </c>
      <c r="E19" s="343">
        <v>78</v>
      </c>
      <c r="F19" s="344"/>
      <c r="G19" s="344">
        <f aca="true" t="shared" si="6" ref="G19:G39">E19*F19</f>
        <v>0</v>
      </c>
    </row>
    <row r="20" spans="1:7" s="345" customFormat="1" ht="25.5" hidden="1" outlineLevel="1">
      <c r="A20" s="339" t="str">
        <f t="shared" si="5"/>
        <v>C.1.3.S.1.2</v>
      </c>
      <c r="B20" s="353" t="s">
        <v>218</v>
      </c>
      <c r="C20" s="341" t="s">
        <v>1693</v>
      </c>
      <c r="D20" s="342" t="s">
        <v>22</v>
      </c>
      <c r="E20" s="343">
        <v>282</v>
      </c>
      <c r="F20" s="344"/>
      <c r="G20" s="344">
        <f t="shared" si="6"/>
        <v>0</v>
      </c>
    </row>
    <row r="21" spans="1:7" s="345" customFormat="1" ht="25.5" hidden="1" outlineLevel="1">
      <c r="A21" s="339" t="str">
        <f t="shared" si="5"/>
        <v>C.1.3.S.1.3</v>
      </c>
      <c r="B21" s="353" t="s">
        <v>283</v>
      </c>
      <c r="C21" s="341" t="s">
        <v>1694</v>
      </c>
      <c r="D21" s="342" t="s">
        <v>22</v>
      </c>
      <c r="E21" s="343">
        <v>10</v>
      </c>
      <c r="F21" s="344"/>
      <c r="G21" s="344">
        <f t="shared" si="6"/>
        <v>0</v>
      </c>
    </row>
    <row r="22" spans="1:7" s="345" customFormat="1" ht="25.5" hidden="1" outlineLevel="1">
      <c r="A22" s="339" t="str">
        <f t="shared" si="5"/>
        <v>C.1.3.S.1.4</v>
      </c>
      <c r="B22" s="353" t="s">
        <v>1001</v>
      </c>
      <c r="C22" s="341" t="s">
        <v>1695</v>
      </c>
      <c r="D22" s="342" t="s">
        <v>22</v>
      </c>
      <c r="E22" s="343">
        <v>144</v>
      </c>
      <c r="F22" s="344"/>
      <c r="G22" s="344">
        <f t="shared" si="6"/>
        <v>0</v>
      </c>
    </row>
    <row r="23" spans="1:7" s="345" customFormat="1" ht="25.5" hidden="1" outlineLevel="1">
      <c r="A23" s="339" t="str">
        <f t="shared" si="5"/>
        <v>C.1.3.S.1.5</v>
      </c>
      <c r="B23" s="353" t="s">
        <v>1003</v>
      </c>
      <c r="C23" s="341" t="s">
        <v>1696</v>
      </c>
      <c r="D23" s="342" t="s">
        <v>22</v>
      </c>
      <c r="E23" s="343">
        <v>19</v>
      </c>
      <c r="F23" s="344"/>
      <c r="G23" s="344">
        <f t="shared" si="6"/>
        <v>0</v>
      </c>
    </row>
    <row r="24" spans="1:7" s="345" customFormat="1" ht="25.5" hidden="1" outlineLevel="1">
      <c r="A24" s="339" t="str">
        <f t="shared" si="5"/>
        <v>C.1.3.S.1.6</v>
      </c>
      <c r="B24" s="353" t="s">
        <v>1005</v>
      </c>
      <c r="C24" s="341" t="s">
        <v>1697</v>
      </c>
      <c r="D24" s="342" t="s">
        <v>22</v>
      </c>
      <c r="E24" s="343">
        <v>66</v>
      </c>
      <c r="F24" s="344"/>
      <c r="G24" s="344">
        <f t="shared" si="6"/>
        <v>0</v>
      </c>
    </row>
    <row r="25" spans="1:7" s="345" customFormat="1" ht="25.5" hidden="1" outlineLevel="1">
      <c r="A25" s="339" t="str">
        <f t="shared" si="5"/>
        <v>C.1.3.S.1.7</v>
      </c>
      <c r="B25" s="353" t="s">
        <v>1007</v>
      </c>
      <c r="C25" s="341" t="s">
        <v>1698</v>
      </c>
      <c r="D25" s="342" t="s">
        <v>22</v>
      </c>
      <c r="E25" s="343">
        <v>3293</v>
      </c>
      <c r="F25" s="344"/>
      <c r="G25" s="344">
        <f t="shared" si="6"/>
        <v>0</v>
      </c>
    </row>
    <row r="26" spans="1:7" s="345" customFormat="1" ht="25.5" hidden="1" outlineLevel="1">
      <c r="A26" s="339" t="str">
        <f t="shared" si="5"/>
        <v>C.1.3.S.1.8</v>
      </c>
      <c r="B26" s="353" t="s">
        <v>1009</v>
      </c>
      <c r="C26" s="341" t="s">
        <v>1699</v>
      </c>
      <c r="D26" s="342" t="s">
        <v>22</v>
      </c>
      <c r="E26" s="343">
        <v>494</v>
      </c>
      <c r="F26" s="344"/>
      <c r="G26" s="344">
        <f t="shared" si="6"/>
        <v>0</v>
      </c>
    </row>
    <row r="27" spans="1:7" s="345" customFormat="1" ht="25.5" hidden="1" outlineLevel="1">
      <c r="A27" s="339" t="str">
        <f t="shared" si="5"/>
        <v>C.1.3.S.1.9</v>
      </c>
      <c r="B27" s="353" t="s">
        <v>1011</v>
      </c>
      <c r="C27" s="341" t="s">
        <v>1700</v>
      </c>
      <c r="D27" s="342" t="s">
        <v>22</v>
      </c>
      <c r="E27" s="343">
        <v>179</v>
      </c>
      <c r="F27" s="344"/>
      <c r="G27" s="344">
        <f t="shared" si="6"/>
        <v>0</v>
      </c>
    </row>
    <row r="28" spans="1:7" s="345" customFormat="1" ht="25.5" hidden="1" outlineLevel="1">
      <c r="A28" s="339" t="str">
        <f t="shared" si="5"/>
        <v>C.1.3.S.1.10</v>
      </c>
      <c r="B28" s="353" t="s">
        <v>1013</v>
      </c>
      <c r="C28" s="341" t="s">
        <v>1771</v>
      </c>
      <c r="D28" s="465" t="s">
        <v>22</v>
      </c>
      <c r="E28" s="343">
        <v>899</v>
      </c>
      <c r="F28" s="344"/>
      <c r="G28" s="344">
        <f t="shared" si="6"/>
        <v>0</v>
      </c>
    </row>
    <row r="29" spans="1:7" s="345" customFormat="1" ht="25.5" hidden="1" outlineLevel="1">
      <c r="A29" s="339" t="str">
        <f t="shared" si="5"/>
        <v>C.1.3.S.1.11</v>
      </c>
      <c r="B29" s="353" t="s">
        <v>1015</v>
      </c>
      <c r="C29" s="341" t="s">
        <v>1701</v>
      </c>
      <c r="D29" s="342" t="s">
        <v>22</v>
      </c>
      <c r="E29" s="343">
        <v>188</v>
      </c>
      <c r="F29" s="344"/>
      <c r="G29" s="344">
        <f t="shared" si="6"/>
        <v>0</v>
      </c>
    </row>
    <row r="30" spans="1:7" s="345" customFormat="1" ht="63.75" hidden="1" outlineLevel="1">
      <c r="A30" s="339" t="str">
        <f t="shared" si="5"/>
        <v>C.1.3.S.2</v>
      </c>
      <c r="B30" s="340" t="s">
        <v>198</v>
      </c>
      <c r="C30" s="341" t="s">
        <v>1702</v>
      </c>
      <c r="D30" s="348"/>
      <c r="E30" s="343"/>
      <c r="F30" s="344"/>
      <c r="G30" s="344"/>
    </row>
    <row r="31" spans="1:7" s="345" customFormat="1" ht="15" hidden="1" outlineLevel="1">
      <c r="A31" s="339" t="str">
        <f t="shared" si="5"/>
        <v>C.1.3.S.2.1</v>
      </c>
      <c r="B31" s="340" t="s">
        <v>219</v>
      </c>
      <c r="C31" s="341" t="s">
        <v>1703</v>
      </c>
      <c r="D31" s="348" t="s">
        <v>90</v>
      </c>
      <c r="E31" s="343">
        <v>69</v>
      </c>
      <c r="F31" s="344"/>
      <c r="G31" s="344">
        <f aca="true" t="shared" si="7" ref="G31:G33">E31*F31</f>
        <v>0</v>
      </c>
    </row>
    <row r="32" spans="1:7" s="345" customFormat="1" ht="15" hidden="1" outlineLevel="1">
      <c r="A32" s="339" t="str">
        <f t="shared" si="5"/>
        <v>C.1.3.S.2.2</v>
      </c>
      <c r="B32" s="340" t="s">
        <v>278</v>
      </c>
      <c r="C32" s="341" t="s">
        <v>1704</v>
      </c>
      <c r="D32" s="348" t="s">
        <v>90</v>
      </c>
      <c r="E32" s="343">
        <v>23</v>
      </c>
      <c r="F32" s="344"/>
      <c r="G32" s="344">
        <f t="shared" si="7"/>
        <v>0</v>
      </c>
    </row>
    <row r="33" spans="1:7" s="345" customFormat="1" ht="15" hidden="1" outlineLevel="1">
      <c r="A33" s="339" t="str">
        <f t="shared" si="5"/>
        <v>C.1.3.S.2.3</v>
      </c>
      <c r="B33" s="340" t="s">
        <v>378</v>
      </c>
      <c r="C33" s="341" t="s">
        <v>1705</v>
      </c>
      <c r="D33" s="348" t="s">
        <v>90</v>
      </c>
      <c r="E33" s="343">
        <v>211</v>
      </c>
      <c r="F33" s="344"/>
      <c r="G33" s="344">
        <f t="shared" si="7"/>
        <v>0</v>
      </c>
    </row>
    <row r="34" spans="1:7" s="345" customFormat="1" ht="15" hidden="1" outlineLevel="1">
      <c r="A34" s="339" t="str">
        <f t="shared" si="5"/>
        <v>C.1.3.S.2.4</v>
      </c>
      <c r="B34" s="340" t="s">
        <v>1106</v>
      </c>
      <c r="C34" s="341" t="s">
        <v>1706</v>
      </c>
      <c r="D34" s="348" t="s">
        <v>90</v>
      </c>
      <c r="E34" s="343">
        <v>2</v>
      </c>
      <c r="F34" s="344"/>
      <c r="G34" s="344">
        <f t="shared" si="6"/>
        <v>0</v>
      </c>
    </row>
    <row r="35" spans="1:7" s="345" customFormat="1" ht="15" hidden="1" outlineLevel="1">
      <c r="A35" s="339" t="str">
        <f t="shared" si="5"/>
        <v>C.1.3.S.2.5</v>
      </c>
      <c r="B35" s="340" t="s">
        <v>1107</v>
      </c>
      <c r="C35" s="341" t="s">
        <v>1707</v>
      </c>
      <c r="D35" s="348" t="s">
        <v>90</v>
      </c>
      <c r="E35" s="343">
        <v>12</v>
      </c>
      <c r="F35" s="344"/>
      <c r="G35" s="344">
        <f t="shared" si="6"/>
        <v>0</v>
      </c>
    </row>
    <row r="36" spans="1:7" s="345" customFormat="1" ht="15" hidden="1" outlineLevel="1">
      <c r="A36" s="339" t="str">
        <f t="shared" si="5"/>
        <v>C.1.3.S.2.6</v>
      </c>
      <c r="B36" s="340" t="s">
        <v>1109</v>
      </c>
      <c r="C36" s="341" t="s">
        <v>1708</v>
      </c>
      <c r="D36" s="348" t="s">
        <v>90</v>
      </c>
      <c r="E36" s="343">
        <v>232</v>
      </c>
      <c r="F36" s="344"/>
      <c r="G36" s="344">
        <f t="shared" si="6"/>
        <v>0</v>
      </c>
    </row>
    <row r="37" spans="1:7" s="345" customFormat="1" ht="15" hidden="1" outlineLevel="1">
      <c r="A37" s="339" t="str">
        <f t="shared" si="5"/>
        <v>C.1.3.S.2.7</v>
      </c>
      <c r="B37" s="340" t="s">
        <v>1111</v>
      </c>
      <c r="C37" s="341" t="s">
        <v>1709</v>
      </c>
      <c r="D37" s="348" t="s">
        <v>90</v>
      </c>
      <c r="E37" s="343">
        <v>10</v>
      </c>
      <c r="F37" s="344"/>
      <c r="G37" s="344">
        <f t="shared" si="6"/>
        <v>0</v>
      </c>
    </row>
    <row r="38" spans="1:7" s="345" customFormat="1" ht="15" hidden="1" outlineLevel="1">
      <c r="A38" s="339" t="str">
        <f t="shared" si="5"/>
        <v>C.1.3.S.2.8</v>
      </c>
      <c r="B38" s="340" t="s">
        <v>1112</v>
      </c>
      <c r="C38" s="341" t="s">
        <v>1710</v>
      </c>
      <c r="D38" s="348" t="s">
        <v>90</v>
      </c>
      <c r="E38" s="343">
        <v>5</v>
      </c>
      <c r="F38" s="344"/>
      <c r="G38" s="344">
        <f t="shared" si="6"/>
        <v>0</v>
      </c>
    </row>
    <row r="39" spans="1:7" s="345" customFormat="1" ht="76.5" hidden="1" outlineLevel="1">
      <c r="A39" s="339" t="str">
        <f t="shared" si="5"/>
        <v>C.1.3.S.3</v>
      </c>
      <c r="B39" s="340" t="s">
        <v>199</v>
      </c>
      <c r="C39" s="346" t="s">
        <v>1777</v>
      </c>
      <c r="D39" s="348" t="s">
        <v>90</v>
      </c>
      <c r="E39" s="343">
        <v>215</v>
      </c>
      <c r="F39" s="344"/>
      <c r="G39" s="344">
        <f t="shared" si="6"/>
        <v>0</v>
      </c>
    </row>
    <row r="40" spans="1:7" s="338" customFormat="1" ht="15" collapsed="1">
      <c r="A40" s="331" t="str">
        <f aca="true" t="shared" si="8" ref="A40">B40</f>
        <v>C.1.4</v>
      </c>
      <c r="B40" s="332" t="s">
        <v>1711</v>
      </c>
      <c r="C40" s="333" t="s">
        <v>1712</v>
      </c>
      <c r="D40" s="334"/>
      <c r="E40" s="335"/>
      <c r="F40" s="336"/>
      <c r="G40" s="337"/>
    </row>
    <row r="41" spans="1:7" s="345" customFormat="1" ht="102" hidden="1" outlineLevel="1">
      <c r="A41" s="339" t="str">
        <f>""&amp;$B$40&amp;"."&amp;B41&amp;""</f>
        <v>C.1.4.S.1</v>
      </c>
      <c r="B41" s="340" t="s">
        <v>197</v>
      </c>
      <c r="C41" s="349" t="s">
        <v>1713</v>
      </c>
      <c r="D41" s="342" t="s">
        <v>22</v>
      </c>
      <c r="E41" s="343">
        <v>8900</v>
      </c>
      <c r="F41" s="344"/>
      <c r="G41" s="344">
        <f aca="true" t="shared" si="9" ref="G41:G46">E41*F41</f>
        <v>0</v>
      </c>
    </row>
    <row r="42" spans="1:7" s="345" customFormat="1" ht="76.5" hidden="1" outlineLevel="1">
      <c r="A42" s="339" t="str">
        <f aca="true" t="shared" si="10" ref="A42:A46">""&amp;$B$40&amp;"."&amp;B42&amp;""</f>
        <v>C.1.4.S.2</v>
      </c>
      <c r="B42" s="340" t="s">
        <v>198</v>
      </c>
      <c r="C42" s="354" t="s">
        <v>1778</v>
      </c>
      <c r="D42" s="350" t="s">
        <v>90</v>
      </c>
      <c r="E42" s="343">
        <v>475</v>
      </c>
      <c r="F42" s="344"/>
      <c r="G42" s="344">
        <f t="shared" si="9"/>
        <v>0</v>
      </c>
    </row>
    <row r="43" spans="1:7" s="345" customFormat="1" ht="140.25" hidden="1" outlineLevel="1">
      <c r="A43" s="339" t="str">
        <f t="shared" si="10"/>
        <v>C.1.4.S.3</v>
      </c>
      <c r="B43" s="340" t="s">
        <v>199</v>
      </c>
      <c r="C43" s="346" t="s">
        <v>1779</v>
      </c>
      <c r="D43" s="348" t="s">
        <v>1714</v>
      </c>
      <c r="E43" s="343">
        <v>1</v>
      </c>
      <c r="F43" s="355"/>
      <c r="G43" s="344">
        <f t="shared" si="9"/>
        <v>0</v>
      </c>
    </row>
    <row r="44" spans="1:7" s="345" customFormat="1" ht="102" hidden="1" outlineLevel="1">
      <c r="A44" s="339" t="str">
        <f t="shared" si="10"/>
        <v>C.1.4.S.4</v>
      </c>
      <c r="B44" s="340" t="s">
        <v>200</v>
      </c>
      <c r="C44" s="349" t="s">
        <v>1715</v>
      </c>
      <c r="D44" s="342" t="s">
        <v>22</v>
      </c>
      <c r="E44" s="343">
        <v>8900</v>
      </c>
      <c r="F44" s="344"/>
      <c r="G44" s="344">
        <f t="shared" si="9"/>
        <v>0</v>
      </c>
    </row>
    <row r="45" spans="1:7" s="345" customFormat="1" ht="63.75" hidden="1" outlineLevel="1">
      <c r="A45" s="339" t="str">
        <f t="shared" si="10"/>
        <v>C.1.4.S.5</v>
      </c>
      <c r="B45" s="340" t="s">
        <v>204</v>
      </c>
      <c r="C45" s="346" t="s">
        <v>1780</v>
      </c>
      <c r="D45" s="348" t="s">
        <v>1714</v>
      </c>
      <c r="E45" s="343">
        <v>1</v>
      </c>
      <c r="F45" s="355"/>
      <c r="G45" s="344">
        <f t="shared" si="9"/>
        <v>0</v>
      </c>
    </row>
    <row r="46" spans="1:7" s="345" customFormat="1" ht="38.25" hidden="1" outlineLevel="1">
      <c r="A46" s="339" t="str">
        <f t="shared" si="10"/>
        <v>C.1.4.S.6</v>
      </c>
      <c r="B46" s="340" t="s">
        <v>205</v>
      </c>
      <c r="C46" s="346" t="s">
        <v>1781</v>
      </c>
      <c r="D46" s="348" t="s">
        <v>1714</v>
      </c>
      <c r="E46" s="343">
        <v>1</v>
      </c>
      <c r="F46" s="355"/>
      <c r="G46" s="344">
        <f t="shared" si="9"/>
        <v>0</v>
      </c>
    </row>
    <row r="47" spans="1:7" s="345" customFormat="1" ht="89.25" hidden="1" outlineLevel="1">
      <c r="A47" s="339" t="str">
        <f aca="true" t="shared" si="11" ref="A47">""&amp;$B$40&amp;"."&amp;B47&amp;""</f>
        <v>C.1.4.S.7</v>
      </c>
      <c r="B47" s="340" t="s">
        <v>206</v>
      </c>
      <c r="C47" s="388" t="s">
        <v>1844</v>
      </c>
      <c r="D47" s="348" t="s">
        <v>1714</v>
      </c>
      <c r="E47" s="343">
        <v>1</v>
      </c>
      <c r="F47" s="355"/>
      <c r="G47" s="344">
        <f aca="true" t="shared" si="12" ref="G47">E47*F47</f>
        <v>0</v>
      </c>
    </row>
    <row r="48" spans="1:7" s="330" customFormat="1" ht="15" collapsed="1">
      <c r="A48" s="323" t="str">
        <f aca="true" t="shared" si="13" ref="A48:A49">B48</f>
        <v>C.2</v>
      </c>
      <c r="B48" s="324" t="s">
        <v>1716</v>
      </c>
      <c r="C48" s="325" t="s">
        <v>1717</v>
      </c>
      <c r="D48" s="356"/>
      <c r="E48" s="327"/>
      <c r="F48" s="328"/>
      <c r="G48" s="329"/>
    </row>
    <row r="49" spans="1:7" s="338" customFormat="1" ht="15">
      <c r="A49" s="331" t="str">
        <f t="shared" si="13"/>
        <v>C.2.1</v>
      </c>
      <c r="B49" s="332" t="s">
        <v>1718</v>
      </c>
      <c r="C49" s="333" t="s">
        <v>17</v>
      </c>
      <c r="D49" s="334"/>
      <c r="E49" s="335"/>
      <c r="F49" s="336"/>
      <c r="G49" s="337"/>
    </row>
    <row r="50" spans="1:7" s="345" customFormat="1" ht="76.5" hidden="1" outlineLevel="1">
      <c r="A50" s="339" t="str">
        <f>""&amp;$B$49&amp;"."&amp;B50&amp;""</f>
        <v>C.2.1.S.1</v>
      </c>
      <c r="B50" s="357" t="s">
        <v>197</v>
      </c>
      <c r="C50" s="354" t="s">
        <v>1719</v>
      </c>
      <c r="D50" s="342"/>
      <c r="E50" s="343"/>
      <c r="F50" s="344"/>
      <c r="G50" s="344"/>
    </row>
    <row r="51" spans="1:7" s="345" customFormat="1" ht="15" hidden="1" outlineLevel="1">
      <c r="A51" s="339" t="str">
        <f aca="true" t="shared" si="14" ref="A51:A58">""&amp;$B$49&amp;"."&amp;B51&amp;""</f>
        <v>C.2.1.S.1.1</v>
      </c>
      <c r="B51" s="357" t="s">
        <v>217</v>
      </c>
      <c r="C51" s="354" t="s">
        <v>182</v>
      </c>
      <c r="D51" s="342" t="s">
        <v>22</v>
      </c>
      <c r="E51" s="343">
        <v>584</v>
      </c>
      <c r="F51" s="344"/>
      <c r="G51" s="344">
        <f aca="true" t="shared" si="15" ref="G51:G80">E51*F51</f>
        <v>0</v>
      </c>
    </row>
    <row r="52" spans="1:7" s="345" customFormat="1" ht="102" hidden="1" outlineLevel="1">
      <c r="A52" s="339" t="str">
        <f t="shared" si="14"/>
        <v>C.2.1.S.2</v>
      </c>
      <c r="B52" s="357" t="s">
        <v>198</v>
      </c>
      <c r="C52" s="358" t="s">
        <v>1845</v>
      </c>
      <c r="D52" s="359" t="s">
        <v>91</v>
      </c>
      <c r="E52" s="343">
        <v>1</v>
      </c>
      <c r="F52" s="344"/>
      <c r="G52" s="344">
        <f t="shared" si="15"/>
        <v>0</v>
      </c>
    </row>
    <row r="53" spans="1:7" s="345" customFormat="1" ht="63.75" hidden="1" outlineLevel="1">
      <c r="A53" s="339" t="str">
        <f t="shared" si="14"/>
        <v>C.2.1.S.3</v>
      </c>
      <c r="B53" s="357" t="s">
        <v>199</v>
      </c>
      <c r="C53" s="341" t="s">
        <v>92</v>
      </c>
      <c r="D53" s="342" t="s">
        <v>22</v>
      </c>
      <c r="E53" s="343">
        <v>584</v>
      </c>
      <c r="F53" s="344"/>
      <c r="G53" s="344">
        <f t="shared" si="15"/>
        <v>0</v>
      </c>
    </row>
    <row r="54" spans="1:7" s="345" customFormat="1" ht="63.75" hidden="1" outlineLevel="1">
      <c r="A54" s="339" t="str">
        <f t="shared" si="14"/>
        <v>C.2.1.S.4</v>
      </c>
      <c r="B54" s="357" t="s">
        <v>200</v>
      </c>
      <c r="C54" s="358" t="s">
        <v>159</v>
      </c>
      <c r="D54" s="359" t="s">
        <v>90</v>
      </c>
      <c r="E54" s="343">
        <v>15</v>
      </c>
      <c r="F54" s="344"/>
      <c r="G54" s="344">
        <f t="shared" si="15"/>
        <v>0</v>
      </c>
    </row>
    <row r="55" spans="1:7" s="345" customFormat="1" ht="63.75" hidden="1" outlineLevel="1">
      <c r="A55" s="339" t="str">
        <f t="shared" si="14"/>
        <v>C.2.1.S.5</v>
      </c>
      <c r="B55" s="357" t="s">
        <v>204</v>
      </c>
      <c r="C55" s="354" t="s">
        <v>1988</v>
      </c>
      <c r="D55" s="342" t="s">
        <v>22</v>
      </c>
      <c r="E55" s="343">
        <v>1150</v>
      </c>
      <c r="F55" s="344"/>
      <c r="G55" s="344">
        <f t="shared" si="15"/>
        <v>0</v>
      </c>
    </row>
    <row r="56" spans="1:7" s="345" customFormat="1" ht="51" hidden="1" outlineLevel="1">
      <c r="A56" s="339" t="str">
        <f t="shared" si="14"/>
        <v>C.2.1.S.6</v>
      </c>
      <c r="B56" s="357" t="s">
        <v>205</v>
      </c>
      <c r="C56" s="358" t="s">
        <v>1729</v>
      </c>
      <c r="D56" s="359" t="s">
        <v>90</v>
      </c>
      <c r="E56" s="343">
        <v>5</v>
      </c>
      <c r="F56" s="344"/>
      <c r="G56" s="344">
        <f t="shared" si="15"/>
        <v>0</v>
      </c>
    </row>
    <row r="57" spans="1:7" s="345" customFormat="1" ht="63.75" hidden="1" outlineLevel="1">
      <c r="A57" s="339" t="str">
        <f t="shared" si="14"/>
        <v>C.2.1.S.7</v>
      </c>
      <c r="B57" s="357" t="s">
        <v>206</v>
      </c>
      <c r="C57" s="358" t="s">
        <v>1989</v>
      </c>
      <c r="D57" s="359" t="s">
        <v>90</v>
      </c>
      <c r="E57" s="343">
        <v>10</v>
      </c>
      <c r="F57" s="344"/>
      <c r="G57" s="344">
        <f t="shared" si="15"/>
        <v>0</v>
      </c>
    </row>
    <row r="58" spans="1:7" s="345" customFormat="1" ht="76.5" hidden="1" outlineLevel="1">
      <c r="A58" s="339" t="str">
        <f t="shared" si="14"/>
        <v>C.2.1.S.8</v>
      </c>
      <c r="B58" s="357" t="s">
        <v>207</v>
      </c>
      <c r="C58" s="411" t="s">
        <v>1766</v>
      </c>
      <c r="D58" s="360" t="s">
        <v>91</v>
      </c>
      <c r="E58" s="343">
        <v>3</v>
      </c>
      <c r="F58" s="344"/>
      <c r="G58" s="344">
        <f t="shared" si="15"/>
        <v>0</v>
      </c>
    </row>
    <row r="59" spans="1:7" s="338" customFormat="1" ht="15" collapsed="1">
      <c r="A59" s="331" t="str">
        <f aca="true" t="shared" si="16" ref="A59">B59</f>
        <v>C.2.2</v>
      </c>
      <c r="B59" s="332" t="s">
        <v>1720</v>
      </c>
      <c r="C59" s="333" t="s">
        <v>18</v>
      </c>
      <c r="D59" s="334"/>
      <c r="E59" s="351"/>
      <c r="F59" s="352"/>
      <c r="G59" s="337"/>
    </row>
    <row r="60" spans="1:7" s="345" customFormat="1" ht="63.75" hidden="1" outlineLevel="1">
      <c r="A60" s="339" t="str">
        <f>""&amp;$B$59&amp;"."&amp;B60&amp;""</f>
        <v>C.2.2.S.1</v>
      </c>
      <c r="B60" s="353" t="s">
        <v>197</v>
      </c>
      <c r="C60" s="341" t="s">
        <v>264</v>
      </c>
      <c r="D60" s="342"/>
      <c r="E60" s="343"/>
      <c r="F60" s="344"/>
      <c r="G60" s="344"/>
    </row>
    <row r="61" spans="1:7" s="345" customFormat="1" ht="15" hidden="1" outlineLevel="1">
      <c r="A61" s="339" t="str">
        <f aca="true" t="shared" si="17" ref="A61:A80">""&amp;$B$59&amp;"."&amp;B61&amp;""</f>
        <v>C.2.2.S.1.1</v>
      </c>
      <c r="B61" s="353" t="s">
        <v>217</v>
      </c>
      <c r="C61" s="341" t="s">
        <v>187</v>
      </c>
      <c r="D61" s="342" t="s">
        <v>22</v>
      </c>
      <c r="E61" s="343">
        <v>1150</v>
      </c>
      <c r="F61" s="344"/>
      <c r="G61" s="344">
        <f aca="true" t="shared" si="18" ref="G61:G63">E61*F61</f>
        <v>0</v>
      </c>
    </row>
    <row r="62" spans="1:7" s="345" customFormat="1" ht="15" hidden="1" outlineLevel="1">
      <c r="A62" s="339" t="str">
        <f t="shared" si="17"/>
        <v>C.2.2.S.1.2</v>
      </c>
      <c r="B62" s="353" t="s">
        <v>218</v>
      </c>
      <c r="C62" s="341" t="s">
        <v>188</v>
      </c>
      <c r="D62" s="342" t="s">
        <v>22</v>
      </c>
      <c r="E62" s="343">
        <v>50</v>
      </c>
      <c r="F62" s="344"/>
      <c r="G62" s="344">
        <f t="shared" si="18"/>
        <v>0</v>
      </c>
    </row>
    <row r="63" spans="1:7" s="345" customFormat="1" ht="89.25" hidden="1" outlineLevel="1">
      <c r="A63" s="339" t="str">
        <f t="shared" si="17"/>
        <v>C.2.2.S.2</v>
      </c>
      <c r="B63" s="353" t="s">
        <v>198</v>
      </c>
      <c r="C63" s="341" t="s">
        <v>1727</v>
      </c>
      <c r="D63" s="342" t="s">
        <v>25</v>
      </c>
      <c r="E63" s="343">
        <v>1700</v>
      </c>
      <c r="F63" s="344"/>
      <c r="G63" s="344">
        <f t="shared" si="18"/>
        <v>0</v>
      </c>
    </row>
    <row r="64" spans="1:7" s="345" customFormat="1" ht="51" hidden="1" outlineLevel="1">
      <c r="A64" s="339" t="str">
        <f t="shared" si="17"/>
        <v>C.2.2.S.3</v>
      </c>
      <c r="B64" s="353" t="s">
        <v>199</v>
      </c>
      <c r="C64" s="347" t="s">
        <v>1993</v>
      </c>
      <c r="D64" s="342" t="s">
        <v>22</v>
      </c>
      <c r="E64" s="343">
        <v>100</v>
      </c>
      <c r="F64" s="344"/>
      <c r="G64" s="344">
        <f t="shared" si="15"/>
        <v>0</v>
      </c>
    </row>
    <row r="65" spans="1:7" s="345" customFormat="1" ht="178.5" hidden="1" outlineLevel="1">
      <c r="A65" s="339" t="str">
        <f t="shared" si="17"/>
        <v>C.2.2.S.4</v>
      </c>
      <c r="B65" s="353" t="s">
        <v>200</v>
      </c>
      <c r="C65" s="341" t="s">
        <v>438</v>
      </c>
      <c r="D65" s="348" t="s">
        <v>24</v>
      </c>
      <c r="E65" s="343">
        <v>980</v>
      </c>
      <c r="F65" s="344"/>
      <c r="G65" s="344">
        <f t="shared" si="15"/>
        <v>0</v>
      </c>
    </row>
    <row r="66" spans="1:7" s="345" customFormat="1" ht="191.25" hidden="1" outlineLevel="1">
      <c r="A66" s="339" t="str">
        <f t="shared" si="17"/>
        <v>C.2.2.S.5</v>
      </c>
      <c r="B66" s="353" t="s">
        <v>204</v>
      </c>
      <c r="C66" s="341" t="s">
        <v>437</v>
      </c>
      <c r="D66" s="348" t="s">
        <v>24</v>
      </c>
      <c r="E66" s="343">
        <v>195</v>
      </c>
      <c r="F66" s="344"/>
      <c r="G66" s="344">
        <f t="shared" si="15"/>
        <v>0</v>
      </c>
    </row>
    <row r="67" spans="1:7" s="345" customFormat="1" ht="89.25" hidden="1" outlineLevel="1">
      <c r="A67" s="339" t="str">
        <f t="shared" si="17"/>
        <v>C.2.2.S.6</v>
      </c>
      <c r="B67" s="353" t="s">
        <v>205</v>
      </c>
      <c r="C67" s="341" t="s">
        <v>440</v>
      </c>
      <c r="D67" s="348" t="s">
        <v>24</v>
      </c>
      <c r="E67" s="343">
        <v>600</v>
      </c>
      <c r="F67" s="344"/>
      <c r="G67" s="344">
        <f t="shared" si="15"/>
        <v>0</v>
      </c>
    </row>
    <row r="68" spans="1:7" s="345" customFormat="1" ht="76.5" hidden="1" outlineLevel="1">
      <c r="A68" s="339" t="str">
        <f t="shared" si="17"/>
        <v>C.2.2.S.7</v>
      </c>
      <c r="B68" s="353" t="s">
        <v>206</v>
      </c>
      <c r="C68" s="346" t="s">
        <v>896</v>
      </c>
      <c r="D68" s="348"/>
      <c r="E68" s="343"/>
      <c r="F68" s="344"/>
      <c r="G68" s="344"/>
    </row>
    <row r="69" spans="1:7" s="345" customFormat="1" ht="15" hidden="1" outlineLevel="1">
      <c r="A69" s="339" t="str">
        <f t="shared" si="17"/>
        <v>C.2.2.S.7.1</v>
      </c>
      <c r="B69" s="353" t="s">
        <v>375</v>
      </c>
      <c r="C69" s="341" t="s">
        <v>187</v>
      </c>
      <c r="D69" s="348" t="s">
        <v>24</v>
      </c>
      <c r="E69" s="343">
        <v>480</v>
      </c>
      <c r="F69" s="344"/>
      <c r="G69" s="344">
        <f aca="true" t="shared" si="19" ref="G69:G70">E69*F69</f>
        <v>0</v>
      </c>
    </row>
    <row r="70" spans="1:7" s="345" customFormat="1" ht="15" hidden="1" outlineLevel="1">
      <c r="A70" s="339" t="str">
        <f t="shared" si="17"/>
        <v>C.2.2.S.7.2</v>
      </c>
      <c r="B70" s="353" t="s">
        <v>376</v>
      </c>
      <c r="C70" s="341" t="s">
        <v>188</v>
      </c>
      <c r="D70" s="348" t="s">
        <v>24</v>
      </c>
      <c r="E70" s="343">
        <v>20</v>
      </c>
      <c r="F70" s="344"/>
      <c r="G70" s="344">
        <f t="shared" si="19"/>
        <v>0</v>
      </c>
    </row>
    <row r="71" spans="1:7" s="345" customFormat="1" ht="51" hidden="1" outlineLevel="1">
      <c r="A71" s="339" t="str">
        <f t="shared" si="17"/>
        <v>C.2.2.S.8</v>
      </c>
      <c r="B71" s="353" t="s">
        <v>207</v>
      </c>
      <c r="C71" s="354" t="s">
        <v>1624</v>
      </c>
      <c r="D71" s="348" t="s">
        <v>24</v>
      </c>
      <c r="E71" s="343">
        <v>65</v>
      </c>
      <c r="F71" s="344"/>
      <c r="G71" s="344">
        <f t="shared" si="15"/>
        <v>0</v>
      </c>
    </row>
    <row r="72" spans="1:7" s="345" customFormat="1" ht="51" hidden="1" outlineLevel="1">
      <c r="A72" s="339" t="str">
        <f t="shared" si="17"/>
        <v>C.2.2.S.9</v>
      </c>
      <c r="B72" s="353" t="s">
        <v>208</v>
      </c>
      <c r="C72" s="347" t="s">
        <v>1767</v>
      </c>
      <c r="D72" s="348" t="s">
        <v>24</v>
      </c>
      <c r="E72" s="343">
        <v>385</v>
      </c>
      <c r="F72" s="344"/>
      <c r="G72" s="344">
        <f t="shared" si="15"/>
        <v>0</v>
      </c>
    </row>
    <row r="73" spans="1:7" s="345" customFormat="1" ht="63.75" hidden="1" outlineLevel="1">
      <c r="A73" s="339" t="str">
        <f t="shared" si="17"/>
        <v>C.2.2.S.10</v>
      </c>
      <c r="B73" s="353" t="s">
        <v>209</v>
      </c>
      <c r="C73" s="354" t="s">
        <v>1628</v>
      </c>
      <c r="D73" s="348" t="s">
        <v>24</v>
      </c>
      <c r="E73" s="343">
        <v>23</v>
      </c>
      <c r="F73" s="344"/>
      <c r="G73" s="344">
        <f t="shared" si="15"/>
        <v>0</v>
      </c>
    </row>
    <row r="74" spans="1:7" s="345" customFormat="1" ht="89.25" hidden="1" outlineLevel="1">
      <c r="A74" s="339" t="str">
        <f t="shared" si="17"/>
        <v>C.2.2.S.11</v>
      </c>
      <c r="B74" s="353" t="s">
        <v>210</v>
      </c>
      <c r="C74" s="346" t="s">
        <v>2014</v>
      </c>
      <c r="D74" s="348"/>
      <c r="E74" s="361"/>
      <c r="F74" s="344"/>
      <c r="G74" s="344"/>
    </row>
    <row r="75" spans="1:7" s="345" customFormat="1" ht="15" hidden="1" outlineLevel="1">
      <c r="A75" s="339" t="str">
        <f t="shared" si="17"/>
        <v>C.2.2.S.11.1</v>
      </c>
      <c r="B75" s="353" t="s">
        <v>315</v>
      </c>
      <c r="C75" s="354" t="s">
        <v>168</v>
      </c>
      <c r="D75" s="348" t="s">
        <v>24</v>
      </c>
      <c r="E75" s="343">
        <v>1125</v>
      </c>
      <c r="F75" s="344"/>
      <c r="G75" s="344">
        <f t="shared" si="15"/>
        <v>0</v>
      </c>
    </row>
    <row r="76" spans="1:7" s="345" customFormat="1" ht="114.75" hidden="1" outlineLevel="1">
      <c r="A76" s="339" t="str">
        <f t="shared" si="17"/>
        <v>C.2.2.S.12</v>
      </c>
      <c r="B76" s="353" t="s">
        <v>211</v>
      </c>
      <c r="C76" s="354" t="s">
        <v>2015</v>
      </c>
      <c r="D76" s="348"/>
      <c r="E76" s="361"/>
      <c r="F76" s="344"/>
      <c r="G76" s="344"/>
    </row>
    <row r="77" spans="1:7" s="345" customFormat="1" ht="15" hidden="1" outlineLevel="1">
      <c r="A77" s="339" t="str">
        <f t="shared" si="17"/>
        <v>C.2.2.S.12.1</v>
      </c>
      <c r="B77" s="353" t="s">
        <v>317</v>
      </c>
      <c r="C77" s="354" t="s">
        <v>161</v>
      </c>
      <c r="D77" s="348" t="s">
        <v>24</v>
      </c>
      <c r="E77" s="343">
        <v>480</v>
      </c>
      <c r="F77" s="344"/>
      <c r="G77" s="344">
        <f t="shared" si="15"/>
        <v>0</v>
      </c>
    </row>
    <row r="78" spans="1:7" s="345" customFormat="1" ht="15" hidden="1" outlineLevel="1">
      <c r="A78" s="339" t="str">
        <f t="shared" si="17"/>
        <v>C.2.2.S.12.2</v>
      </c>
      <c r="B78" s="353" t="s">
        <v>318</v>
      </c>
      <c r="C78" s="354" t="s">
        <v>162</v>
      </c>
      <c r="D78" s="348" t="s">
        <v>24</v>
      </c>
      <c r="E78" s="343">
        <v>20</v>
      </c>
      <c r="F78" s="344"/>
      <c r="G78" s="344">
        <f t="shared" si="15"/>
        <v>0</v>
      </c>
    </row>
    <row r="79" spans="1:7" s="345" customFormat="1" ht="51" hidden="1" outlineLevel="1">
      <c r="A79" s="339" t="str">
        <f t="shared" si="17"/>
        <v>C.2.2.S.13</v>
      </c>
      <c r="B79" s="353" t="s">
        <v>212</v>
      </c>
      <c r="C79" s="346" t="s">
        <v>203</v>
      </c>
      <c r="D79" s="348" t="s">
        <v>25</v>
      </c>
      <c r="E79" s="343">
        <v>50</v>
      </c>
      <c r="F79" s="344"/>
      <c r="G79" s="344">
        <f t="shared" si="15"/>
        <v>0</v>
      </c>
    </row>
    <row r="80" spans="1:7" s="345" customFormat="1" ht="153" hidden="1" outlineLevel="1">
      <c r="A80" s="339" t="str">
        <f t="shared" si="17"/>
        <v>C.2.2.S.14</v>
      </c>
      <c r="B80" s="353" t="s">
        <v>213</v>
      </c>
      <c r="C80" s="346" t="s">
        <v>202</v>
      </c>
      <c r="D80" s="348" t="s">
        <v>24</v>
      </c>
      <c r="E80" s="343">
        <v>2275</v>
      </c>
      <c r="F80" s="355"/>
      <c r="G80" s="344">
        <f t="shared" si="15"/>
        <v>0</v>
      </c>
    </row>
    <row r="81" spans="1:7" s="425" customFormat="1" ht="165.75" hidden="1" outlineLevel="1">
      <c r="A81" s="339" t="str">
        <f aca="true" t="shared" si="20" ref="A81">""&amp;$B$59&amp;"."&amp;B81&amp;""</f>
        <v>C.2.2.S.15</v>
      </c>
      <c r="B81" s="353" t="s">
        <v>214</v>
      </c>
      <c r="C81" s="492" t="s">
        <v>1957</v>
      </c>
      <c r="D81" s="348" t="s">
        <v>90</v>
      </c>
      <c r="E81" s="343">
        <v>39</v>
      </c>
      <c r="F81" s="355"/>
      <c r="G81" s="344">
        <f aca="true" t="shared" si="21" ref="G81">E81*F81</f>
        <v>0</v>
      </c>
    </row>
    <row r="82" spans="1:7" s="338" customFormat="1" ht="15" collapsed="1">
      <c r="A82" s="331" t="str">
        <f aca="true" t="shared" si="22" ref="A82">B82</f>
        <v>C.2.3</v>
      </c>
      <c r="B82" s="332" t="s">
        <v>1721</v>
      </c>
      <c r="C82" s="333" t="s">
        <v>19</v>
      </c>
      <c r="D82" s="334"/>
      <c r="E82" s="335"/>
      <c r="F82" s="336"/>
      <c r="G82" s="337"/>
    </row>
    <row r="83" spans="1:7" s="345" customFormat="1" ht="178.5" hidden="1" outlineLevel="1">
      <c r="A83" s="339" t="str">
        <f>""&amp;$B$82&amp;"."&amp;B83&amp;""</f>
        <v>C.2.3.S.1</v>
      </c>
      <c r="B83" s="353" t="s">
        <v>197</v>
      </c>
      <c r="C83" s="411" t="s">
        <v>1737</v>
      </c>
      <c r="D83" s="362"/>
      <c r="E83" s="363"/>
      <c r="F83" s="344"/>
      <c r="G83" s="344"/>
    </row>
    <row r="84" spans="1:7" s="345" customFormat="1" ht="15" hidden="1" outlineLevel="1">
      <c r="A84" s="339" t="str">
        <f aca="true" t="shared" si="23" ref="A84:A95">""&amp;$B$82&amp;"."&amp;B84&amp;""</f>
        <v>C.2.3.S.1.1</v>
      </c>
      <c r="B84" s="353" t="s">
        <v>217</v>
      </c>
      <c r="C84" s="411" t="s">
        <v>460</v>
      </c>
      <c r="D84" s="362"/>
      <c r="E84" s="363"/>
      <c r="F84" s="344"/>
      <c r="G84" s="344"/>
    </row>
    <row r="85" spans="1:7" s="345" customFormat="1" ht="25.5" hidden="1" outlineLevel="1">
      <c r="A85" s="339" t="str">
        <f t="shared" si="23"/>
        <v>C.2.3.S.1.1.1</v>
      </c>
      <c r="B85" s="353" t="s">
        <v>228</v>
      </c>
      <c r="C85" s="354" t="s">
        <v>430</v>
      </c>
      <c r="D85" s="362" t="s">
        <v>90</v>
      </c>
      <c r="E85" s="343">
        <v>16</v>
      </c>
      <c r="F85" s="344"/>
      <c r="G85" s="344">
        <f aca="true" t="shared" si="24" ref="G85:G86">E85*F85</f>
        <v>0</v>
      </c>
    </row>
    <row r="86" spans="1:7" s="345" customFormat="1" ht="38.25" hidden="1" outlineLevel="1">
      <c r="A86" s="339" t="str">
        <f t="shared" si="23"/>
        <v>C.2.3.S.1.1.2</v>
      </c>
      <c r="B86" s="353" t="s">
        <v>229</v>
      </c>
      <c r="C86" s="354" t="s">
        <v>434</v>
      </c>
      <c r="D86" s="362" t="s">
        <v>90</v>
      </c>
      <c r="E86" s="343">
        <v>23</v>
      </c>
      <c r="F86" s="344"/>
      <c r="G86" s="344">
        <f t="shared" si="24"/>
        <v>0</v>
      </c>
    </row>
    <row r="87" spans="1:7" s="345" customFormat="1" ht="76.5" hidden="1" outlineLevel="1">
      <c r="A87" s="339" t="str">
        <f t="shared" si="23"/>
        <v>C.2.3.S.2</v>
      </c>
      <c r="B87" s="353" t="s">
        <v>198</v>
      </c>
      <c r="C87" s="354" t="s">
        <v>1950</v>
      </c>
      <c r="D87" s="342"/>
      <c r="E87" s="343"/>
      <c r="F87" s="344"/>
      <c r="G87" s="344"/>
    </row>
    <row r="88" spans="1:7" s="345" customFormat="1" ht="15" hidden="1" outlineLevel="1">
      <c r="A88" s="339" t="str">
        <f t="shared" si="23"/>
        <v>C.2.3.S.2.1</v>
      </c>
      <c r="B88" s="353" t="s">
        <v>219</v>
      </c>
      <c r="C88" s="354" t="s">
        <v>305</v>
      </c>
      <c r="D88" s="362" t="s">
        <v>90</v>
      </c>
      <c r="E88" s="343">
        <v>39</v>
      </c>
      <c r="F88" s="344"/>
      <c r="G88" s="344">
        <f aca="true" t="shared" si="25" ref="G88:G95">E88*F88</f>
        <v>0</v>
      </c>
    </row>
    <row r="89" spans="1:7" s="345" customFormat="1" ht="38.25" hidden="1" outlineLevel="1">
      <c r="A89" s="339" t="str">
        <f t="shared" si="23"/>
        <v>C.2.3.S.3</v>
      </c>
      <c r="B89" s="353" t="s">
        <v>199</v>
      </c>
      <c r="C89" s="411" t="s">
        <v>1597</v>
      </c>
      <c r="D89" s="364" t="s">
        <v>24</v>
      </c>
      <c r="E89" s="343">
        <v>23</v>
      </c>
      <c r="F89" s="344"/>
      <c r="G89" s="344">
        <f>E89*F89</f>
        <v>0</v>
      </c>
    </row>
    <row r="90" spans="1:7" s="345" customFormat="1" ht="76.5" hidden="1" outlineLevel="1">
      <c r="A90" s="339" t="str">
        <f t="shared" si="23"/>
        <v>C.2.3.S.4</v>
      </c>
      <c r="B90" s="353" t="s">
        <v>200</v>
      </c>
      <c r="C90" s="347" t="s">
        <v>1998</v>
      </c>
      <c r="D90" s="342"/>
      <c r="E90" s="343"/>
      <c r="F90" s="344"/>
      <c r="G90" s="344"/>
    </row>
    <row r="91" spans="1:7" s="345" customFormat="1" ht="15" hidden="1" outlineLevel="1">
      <c r="A91" s="339" t="str">
        <f t="shared" si="23"/>
        <v>C.2.3.S.4.1</v>
      </c>
      <c r="B91" s="353" t="s">
        <v>231</v>
      </c>
      <c r="C91" s="365" t="s">
        <v>1999</v>
      </c>
      <c r="D91" s="342" t="s">
        <v>22</v>
      </c>
      <c r="E91" s="343">
        <v>50</v>
      </c>
      <c r="F91" s="344"/>
      <c r="G91" s="344">
        <f t="shared" si="25"/>
        <v>0</v>
      </c>
    </row>
    <row r="92" spans="1:7" s="345" customFormat="1" ht="76.5" hidden="1" outlineLevel="1">
      <c r="A92" s="339" t="str">
        <f t="shared" si="23"/>
        <v>C.2.3.S.5</v>
      </c>
      <c r="B92" s="353" t="s">
        <v>204</v>
      </c>
      <c r="C92" s="347" t="s">
        <v>1728</v>
      </c>
      <c r="D92" s="342"/>
      <c r="E92" s="343"/>
      <c r="F92" s="344"/>
      <c r="G92" s="344"/>
    </row>
    <row r="93" spans="1:7" s="425" customFormat="1" ht="15" hidden="1" outlineLevel="1">
      <c r="A93" s="339" t="str">
        <f t="shared" si="23"/>
        <v>C.2.3.S.5.1</v>
      </c>
      <c r="B93" s="353" t="s">
        <v>331</v>
      </c>
      <c r="C93" s="347" t="s">
        <v>2002</v>
      </c>
      <c r="D93" s="465" t="s">
        <v>22</v>
      </c>
      <c r="E93" s="343">
        <v>17</v>
      </c>
      <c r="F93" s="344"/>
      <c r="G93" s="344">
        <f t="shared" si="25"/>
        <v>0</v>
      </c>
    </row>
    <row r="94" spans="1:7" s="425" customFormat="1" ht="15" hidden="1" outlineLevel="1">
      <c r="A94" s="339" t="str">
        <f t="shared" si="23"/>
        <v>C.2.3.S.5.2</v>
      </c>
      <c r="B94" s="353" t="s">
        <v>332</v>
      </c>
      <c r="C94" s="347" t="s">
        <v>2003</v>
      </c>
      <c r="D94" s="465" t="s">
        <v>22</v>
      </c>
      <c r="E94" s="343">
        <v>17</v>
      </c>
      <c r="F94" s="344"/>
      <c r="G94" s="344">
        <f t="shared" si="25"/>
        <v>0</v>
      </c>
    </row>
    <row r="95" spans="1:7" s="425" customFormat="1" ht="15" hidden="1" outlineLevel="1">
      <c r="A95" s="339" t="str">
        <f t="shared" si="23"/>
        <v>C.2.3.S.5.3</v>
      </c>
      <c r="B95" s="353" t="s">
        <v>333</v>
      </c>
      <c r="C95" s="347" t="s">
        <v>2004</v>
      </c>
      <c r="D95" s="465" t="s">
        <v>22</v>
      </c>
      <c r="E95" s="343">
        <v>17</v>
      </c>
      <c r="F95" s="344"/>
      <c r="G95" s="344">
        <f t="shared" si="25"/>
        <v>0</v>
      </c>
    </row>
    <row r="96" spans="1:7" s="338" customFormat="1" ht="15" collapsed="1">
      <c r="A96" s="331" t="str">
        <f aca="true" t="shared" si="26" ref="A96">B96</f>
        <v>C.2.4</v>
      </c>
      <c r="B96" s="332" t="s">
        <v>1722</v>
      </c>
      <c r="C96" s="333" t="s">
        <v>20</v>
      </c>
      <c r="D96" s="334"/>
      <c r="E96" s="351"/>
      <c r="F96" s="352"/>
      <c r="G96" s="337"/>
    </row>
    <row r="97" spans="1:7" s="345" customFormat="1" ht="102" hidden="1" outlineLevel="1">
      <c r="A97" s="339" t="str">
        <f>""&amp;$B$96&amp;"."&amp;B97&amp;""</f>
        <v>C.2.4.S.1</v>
      </c>
      <c r="B97" s="353" t="s">
        <v>197</v>
      </c>
      <c r="C97" s="354" t="s">
        <v>1768</v>
      </c>
      <c r="D97" s="348"/>
      <c r="E97" s="343"/>
      <c r="F97" s="344"/>
      <c r="G97" s="344"/>
    </row>
    <row r="98" spans="1:7" s="345" customFormat="1" ht="15" hidden="1" outlineLevel="1">
      <c r="A98" s="339" t="str">
        <f aca="true" t="shared" si="27" ref="A98:A104">""&amp;$B$96&amp;"."&amp;B98&amp;""</f>
        <v>C.2.4.S.1.1</v>
      </c>
      <c r="B98" s="353" t="s">
        <v>217</v>
      </c>
      <c r="C98" s="354" t="s">
        <v>409</v>
      </c>
      <c r="D98" s="348"/>
      <c r="E98" s="343"/>
      <c r="F98" s="344"/>
      <c r="G98" s="344"/>
    </row>
    <row r="99" spans="1:7" s="345" customFormat="1" ht="15" hidden="1" outlineLevel="1">
      <c r="A99" s="339" t="str">
        <f t="shared" si="27"/>
        <v>C.2.4.S.1.1.1</v>
      </c>
      <c r="B99" s="353" t="s">
        <v>228</v>
      </c>
      <c r="C99" s="366" t="s">
        <v>441</v>
      </c>
      <c r="D99" s="348" t="s">
        <v>25</v>
      </c>
      <c r="E99" s="343">
        <v>50</v>
      </c>
      <c r="F99" s="344"/>
      <c r="G99" s="344">
        <f aca="true" t="shared" si="28" ref="G99:G100">E99*F99</f>
        <v>0</v>
      </c>
    </row>
    <row r="100" spans="1:7" s="345" customFormat="1" ht="15" hidden="1" outlineLevel="1">
      <c r="A100" s="339" t="str">
        <f t="shared" si="27"/>
        <v>C.2.4.S.1.1.2</v>
      </c>
      <c r="B100" s="353" t="s">
        <v>229</v>
      </c>
      <c r="C100" s="366" t="s">
        <v>352</v>
      </c>
      <c r="D100" s="348" t="s">
        <v>25</v>
      </c>
      <c r="E100" s="343">
        <v>50</v>
      </c>
      <c r="F100" s="344"/>
      <c r="G100" s="344">
        <f t="shared" si="28"/>
        <v>0</v>
      </c>
    </row>
    <row r="101" spans="1:7" s="345" customFormat="1" ht="76.5" hidden="1" outlineLevel="1">
      <c r="A101" s="339" t="str">
        <f t="shared" si="27"/>
        <v>C.2.4.S.2</v>
      </c>
      <c r="B101" s="353" t="s">
        <v>198</v>
      </c>
      <c r="C101" s="354" t="s">
        <v>1616</v>
      </c>
      <c r="D101" s="348"/>
      <c r="E101" s="343"/>
      <c r="F101" s="344"/>
      <c r="G101" s="344"/>
    </row>
    <row r="102" spans="1:7" s="345" customFormat="1" ht="25.5" hidden="1" outlineLevel="1">
      <c r="A102" s="339" t="str">
        <f t="shared" si="27"/>
        <v>C.2.4.S.2.1</v>
      </c>
      <c r="B102" s="353" t="s">
        <v>219</v>
      </c>
      <c r="C102" s="354" t="s">
        <v>443</v>
      </c>
      <c r="D102" s="348" t="s">
        <v>25</v>
      </c>
      <c r="E102" s="343">
        <v>1600</v>
      </c>
      <c r="F102" s="344"/>
      <c r="G102" s="344">
        <f aca="true" t="shared" si="29" ref="G102">E102*F102</f>
        <v>0</v>
      </c>
    </row>
    <row r="103" spans="1:7" s="345" customFormat="1" ht="63.75" hidden="1" outlineLevel="1">
      <c r="A103" s="339" t="str">
        <f t="shared" si="27"/>
        <v>C.2.4.S.3</v>
      </c>
      <c r="B103" s="353" t="s">
        <v>199</v>
      </c>
      <c r="C103" s="354" t="s">
        <v>1610</v>
      </c>
      <c r="D103" s="348"/>
      <c r="E103" s="343"/>
      <c r="F103" s="344"/>
      <c r="G103" s="344"/>
    </row>
    <row r="104" spans="1:7" s="345" customFormat="1" ht="25.5" hidden="1" outlineLevel="1">
      <c r="A104" s="339" t="str">
        <f t="shared" si="27"/>
        <v>C.2.4.S.3.1</v>
      </c>
      <c r="B104" s="353" t="s">
        <v>261</v>
      </c>
      <c r="C104" s="354" t="s">
        <v>354</v>
      </c>
      <c r="D104" s="348" t="s">
        <v>25</v>
      </c>
      <c r="E104" s="343">
        <v>50</v>
      </c>
      <c r="F104" s="344"/>
      <c r="G104" s="344">
        <f aca="true" t="shared" si="30" ref="G104">E104*F104</f>
        <v>0</v>
      </c>
    </row>
    <row r="105" spans="1:7" s="338" customFormat="1" ht="15" collapsed="1">
      <c r="A105" s="331" t="str">
        <f aca="true" t="shared" si="31" ref="A105">B105</f>
        <v>C.2.5</v>
      </c>
      <c r="B105" s="332" t="s">
        <v>1723</v>
      </c>
      <c r="C105" s="333" t="s">
        <v>1680</v>
      </c>
      <c r="D105" s="334"/>
      <c r="E105" s="335"/>
      <c r="F105" s="336"/>
      <c r="G105" s="337"/>
    </row>
    <row r="106" spans="1:7" s="345" customFormat="1" ht="63.75" hidden="1" outlineLevel="1">
      <c r="A106" s="339" t="str">
        <f>""&amp;$B$105&amp;"."&amp;B106&amp;""</f>
        <v>C.2.5.S.1</v>
      </c>
      <c r="B106" s="340" t="s">
        <v>197</v>
      </c>
      <c r="C106" s="367" t="s">
        <v>450</v>
      </c>
      <c r="D106" s="342"/>
      <c r="E106" s="363"/>
      <c r="F106" s="344"/>
      <c r="G106" s="344"/>
    </row>
    <row r="107" spans="1:7" s="345" customFormat="1" ht="102" hidden="1" outlineLevel="1">
      <c r="A107" s="339" t="str">
        <f aca="true" t="shared" si="32" ref="A107:A118">""&amp;$B$105&amp;"."&amp;B107&amp;""</f>
        <v>C.2.5.S.2</v>
      </c>
      <c r="B107" s="340" t="s">
        <v>198</v>
      </c>
      <c r="C107" s="354" t="s">
        <v>1965</v>
      </c>
      <c r="D107" s="342"/>
      <c r="E107" s="343"/>
      <c r="F107" s="344"/>
      <c r="G107" s="344"/>
    </row>
    <row r="108" spans="1:7" s="345" customFormat="1" ht="15" hidden="1" outlineLevel="1">
      <c r="A108" s="339" t="str">
        <f t="shared" si="32"/>
        <v>C.2.5.S.2.1</v>
      </c>
      <c r="B108" s="340" t="s">
        <v>219</v>
      </c>
      <c r="C108" s="368" t="s">
        <v>284</v>
      </c>
      <c r="D108" s="350" t="s">
        <v>22</v>
      </c>
      <c r="E108" s="343">
        <v>68</v>
      </c>
      <c r="F108" s="344"/>
      <c r="G108" s="344">
        <f aca="true" t="shared" si="33" ref="G108:G110">E108*F108</f>
        <v>0</v>
      </c>
    </row>
    <row r="109" spans="1:7" s="345" customFormat="1" ht="15" hidden="1" outlineLevel="1">
      <c r="A109" s="339" t="str">
        <f t="shared" si="32"/>
        <v>C.2.5.S.2.2</v>
      </c>
      <c r="B109" s="340" t="s">
        <v>278</v>
      </c>
      <c r="C109" s="368" t="s">
        <v>223</v>
      </c>
      <c r="D109" s="350" t="s">
        <v>22</v>
      </c>
      <c r="E109" s="343">
        <v>453</v>
      </c>
      <c r="F109" s="344"/>
      <c r="G109" s="344">
        <f t="shared" si="33"/>
        <v>0</v>
      </c>
    </row>
    <row r="110" spans="1:7" s="345" customFormat="1" ht="15" hidden="1" outlineLevel="1">
      <c r="A110" s="339" t="str">
        <f t="shared" si="32"/>
        <v>C.2.5.S.2.3</v>
      </c>
      <c r="B110" s="340" t="s">
        <v>378</v>
      </c>
      <c r="C110" s="368" t="s">
        <v>224</v>
      </c>
      <c r="D110" s="350" t="s">
        <v>22</v>
      </c>
      <c r="E110" s="343">
        <v>22</v>
      </c>
      <c r="F110" s="344"/>
      <c r="G110" s="344">
        <f t="shared" si="33"/>
        <v>0</v>
      </c>
    </row>
    <row r="111" spans="1:7" s="420" customFormat="1" ht="89.25" hidden="1" outlineLevel="1">
      <c r="A111" s="339" t="str">
        <f t="shared" si="32"/>
        <v>C.2.5.S.3</v>
      </c>
      <c r="B111" s="340" t="s">
        <v>199</v>
      </c>
      <c r="C111" s="369" t="s">
        <v>1827</v>
      </c>
      <c r="D111" s="370"/>
      <c r="E111" s="343"/>
      <c r="F111" s="344"/>
      <c r="G111" s="344"/>
    </row>
    <row r="112" spans="1:7" s="420" customFormat="1" ht="15" hidden="1" outlineLevel="1">
      <c r="A112" s="339" t="str">
        <f t="shared" si="32"/>
        <v>C.2.5.S.3.1</v>
      </c>
      <c r="B112" s="340" t="s">
        <v>261</v>
      </c>
      <c r="C112" s="371" t="s">
        <v>224</v>
      </c>
      <c r="D112" s="342" t="s">
        <v>22</v>
      </c>
      <c r="E112" s="343">
        <v>43</v>
      </c>
      <c r="F112" s="344"/>
      <c r="G112" s="344">
        <f aca="true" t="shared" si="34" ref="G112">E112*F112</f>
        <v>0</v>
      </c>
    </row>
    <row r="113" spans="1:7" s="345" customFormat="1" ht="63.75" hidden="1" outlineLevel="1">
      <c r="A113" s="339" t="str">
        <f t="shared" si="32"/>
        <v>C.2.5.S.4</v>
      </c>
      <c r="B113" s="340" t="s">
        <v>200</v>
      </c>
      <c r="C113" s="369" t="s">
        <v>1841</v>
      </c>
      <c r="D113" s="370"/>
      <c r="E113" s="343"/>
      <c r="F113" s="344"/>
      <c r="G113" s="344"/>
    </row>
    <row r="114" spans="1:7" s="345" customFormat="1" ht="15" hidden="1" outlineLevel="1">
      <c r="A114" s="339" t="str">
        <f t="shared" si="32"/>
        <v>C.2.5.S.4.1</v>
      </c>
      <c r="B114" s="340" t="s">
        <v>231</v>
      </c>
      <c r="C114" s="371" t="s">
        <v>320</v>
      </c>
      <c r="D114" s="342" t="s">
        <v>22</v>
      </c>
      <c r="E114" s="343">
        <v>60</v>
      </c>
      <c r="F114" s="344"/>
      <c r="G114" s="344">
        <f aca="true" t="shared" si="35" ref="G114:G116">E114*F114</f>
        <v>0</v>
      </c>
    </row>
    <row r="115" spans="1:7" s="345" customFormat="1" ht="38.25" hidden="1" outlineLevel="1">
      <c r="A115" s="339" t="str">
        <f t="shared" si="32"/>
        <v>C.2.5.S.5</v>
      </c>
      <c r="B115" s="340" t="s">
        <v>204</v>
      </c>
      <c r="C115" s="372" t="s">
        <v>1676</v>
      </c>
      <c r="D115" s="373" t="s">
        <v>90</v>
      </c>
      <c r="E115" s="374">
        <v>30</v>
      </c>
      <c r="F115" s="375"/>
      <c r="G115" s="344">
        <f t="shared" si="35"/>
        <v>0</v>
      </c>
    </row>
    <row r="116" spans="1:7" s="345" customFormat="1" ht="38.25" hidden="1" outlineLevel="1">
      <c r="A116" s="339" t="str">
        <f t="shared" si="32"/>
        <v>C.2.5.S.6</v>
      </c>
      <c r="B116" s="340" t="s">
        <v>205</v>
      </c>
      <c r="C116" s="372" t="s">
        <v>1677</v>
      </c>
      <c r="D116" s="373" t="s">
        <v>90</v>
      </c>
      <c r="E116" s="374">
        <v>15</v>
      </c>
      <c r="F116" s="375"/>
      <c r="G116" s="344">
        <f t="shared" si="35"/>
        <v>0</v>
      </c>
    </row>
    <row r="117" spans="1:7" s="345" customFormat="1" ht="140.25" hidden="1" outlineLevel="1">
      <c r="A117" s="339" t="str">
        <f t="shared" si="32"/>
        <v>C.2.5.S.7</v>
      </c>
      <c r="B117" s="340" t="s">
        <v>206</v>
      </c>
      <c r="C117" s="341" t="s">
        <v>1954</v>
      </c>
      <c r="D117" s="348"/>
      <c r="E117" s="343"/>
      <c r="F117" s="344"/>
      <c r="G117" s="344"/>
    </row>
    <row r="118" spans="1:7" s="345" customFormat="1" ht="15" hidden="1" outlineLevel="1">
      <c r="A118" s="339" t="str">
        <f t="shared" si="32"/>
        <v>C.2.5.S.7.1</v>
      </c>
      <c r="B118" s="340" t="s">
        <v>375</v>
      </c>
      <c r="C118" s="341" t="s">
        <v>153</v>
      </c>
      <c r="D118" s="376" t="s">
        <v>90</v>
      </c>
      <c r="E118" s="343">
        <v>39</v>
      </c>
      <c r="F118" s="344"/>
      <c r="G118" s="344">
        <f aca="true" t="shared" si="36" ref="G118">E118*F118</f>
        <v>0</v>
      </c>
    </row>
    <row r="119" spans="1:7" s="338" customFormat="1" ht="15" collapsed="1">
      <c r="A119" s="331" t="str">
        <f aca="true" t="shared" si="37" ref="A119">B119</f>
        <v>C.2.6</v>
      </c>
      <c r="B119" s="332" t="s">
        <v>1724</v>
      </c>
      <c r="C119" s="377" t="s">
        <v>111</v>
      </c>
      <c r="D119" s="378"/>
      <c r="E119" s="335"/>
      <c r="F119" s="336"/>
      <c r="G119" s="337"/>
    </row>
    <row r="120" spans="1:7" s="345" customFormat="1" ht="89.25" hidden="1" outlineLevel="1">
      <c r="A120" s="339" t="str">
        <f>""&amp;$B$119&amp;"."&amp;B120&amp;""</f>
        <v>C.2.6.S.1</v>
      </c>
      <c r="B120" s="340" t="s">
        <v>197</v>
      </c>
      <c r="C120" s="354" t="s">
        <v>412</v>
      </c>
      <c r="D120" s="342"/>
      <c r="E120" s="343"/>
      <c r="F120" s="344"/>
      <c r="G120" s="344"/>
    </row>
    <row r="121" spans="1:7" s="345" customFormat="1" ht="15" hidden="1" outlineLevel="1">
      <c r="A121" s="339" t="str">
        <f aca="true" t="shared" si="38" ref="A121:A124">""&amp;$B$119&amp;"."&amp;B121&amp;""</f>
        <v>C.2.6.S.1.1</v>
      </c>
      <c r="B121" s="340" t="s">
        <v>217</v>
      </c>
      <c r="C121" s="368" t="s">
        <v>821</v>
      </c>
      <c r="D121" s="350" t="s">
        <v>22</v>
      </c>
      <c r="E121" s="343">
        <v>60</v>
      </c>
      <c r="F121" s="344"/>
      <c r="G121" s="344">
        <f aca="true" t="shared" si="39" ref="G121:G124">E121*F121</f>
        <v>0</v>
      </c>
    </row>
    <row r="122" spans="1:7" s="345" customFormat="1" ht="15" hidden="1" outlineLevel="1">
      <c r="A122" s="339" t="str">
        <f t="shared" si="38"/>
        <v>C.2.6.S.1.2</v>
      </c>
      <c r="B122" s="340" t="s">
        <v>218</v>
      </c>
      <c r="C122" s="368" t="s">
        <v>284</v>
      </c>
      <c r="D122" s="350" t="s">
        <v>22</v>
      </c>
      <c r="E122" s="343">
        <v>68</v>
      </c>
      <c r="F122" s="344"/>
      <c r="G122" s="344">
        <f t="shared" si="39"/>
        <v>0</v>
      </c>
    </row>
    <row r="123" spans="1:7" s="345" customFormat="1" ht="15" hidden="1" outlineLevel="1">
      <c r="A123" s="339" t="str">
        <f t="shared" si="38"/>
        <v>C.2.6.S.1.3</v>
      </c>
      <c r="B123" s="340" t="s">
        <v>283</v>
      </c>
      <c r="C123" s="368" t="s">
        <v>223</v>
      </c>
      <c r="D123" s="350" t="s">
        <v>22</v>
      </c>
      <c r="E123" s="343">
        <v>453</v>
      </c>
      <c r="F123" s="344"/>
      <c r="G123" s="344">
        <f t="shared" si="39"/>
        <v>0</v>
      </c>
    </row>
    <row r="124" spans="1:7" s="345" customFormat="1" ht="15" hidden="1" outlineLevel="1">
      <c r="A124" s="339" t="str">
        <f t="shared" si="38"/>
        <v>C.2.6.S.1.4</v>
      </c>
      <c r="B124" s="340" t="s">
        <v>1001</v>
      </c>
      <c r="C124" s="368" t="s">
        <v>224</v>
      </c>
      <c r="D124" s="350" t="s">
        <v>22</v>
      </c>
      <c r="E124" s="343">
        <v>65</v>
      </c>
      <c r="F124" s="344"/>
      <c r="G124" s="344">
        <f t="shared" si="39"/>
        <v>0</v>
      </c>
    </row>
    <row r="125" spans="1:7" s="338" customFormat="1" ht="15" collapsed="1">
      <c r="A125" s="331" t="str">
        <f aca="true" t="shared" si="40" ref="A125">B125</f>
        <v>C.2.7</v>
      </c>
      <c r="B125" s="332" t="s">
        <v>1725</v>
      </c>
      <c r="C125" s="379" t="s">
        <v>113</v>
      </c>
      <c r="D125" s="380"/>
      <c r="E125" s="335"/>
      <c r="F125" s="336"/>
      <c r="G125" s="337"/>
    </row>
    <row r="126" spans="1:7" s="345" customFormat="1" ht="127.5" hidden="1" outlineLevel="1">
      <c r="A126" s="339" t="str">
        <f>""&amp;$B$125&amp;"."&amp;B126&amp;""</f>
        <v>C.2.7.S.1</v>
      </c>
      <c r="B126" s="340" t="s">
        <v>197</v>
      </c>
      <c r="C126" s="354" t="s">
        <v>225</v>
      </c>
      <c r="D126" s="342"/>
      <c r="E126" s="363"/>
      <c r="F126" s="344"/>
      <c r="G126" s="344"/>
    </row>
    <row r="127" spans="1:7" s="345" customFormat="1" ht="15" hidden="1" outlineLevel="1">
      <c r="A127" s="339" t="str">
        <f aca="true" t="shared" si="41" ref="A127:A134">""&amp;$B$125&amp;"."&amp;B127&amp;""</f>
        <v>C.2.7.S.1.1</v>
      </c>
      <c r="B127" s="340" t="s">
        <v>217</v>
      </c>
      <c r="C127" s="368" t="s">
        <v>284</v>
      </c>
      <c r="D127" s="381" t="s">
        <v>22</v>
      </c>
      <c r="E127" s="382">
        <v>68</v>
      </c>
      <c r="F127" s="344"/>
      <c r="G127" s="344">
        <f aca="true" t="shared" si="42" ref="G127:G129">E127*F127</f>
        <v>0</v>
      </c>
    </row>
    <row r="128" spans="1:7" s="345" customFormat="1" ht="15" hidden="1" outlineLevel="1">
      <c r="A128" s="339" t="str">
        <f t="shared" si="41"/>
        <v>C.2.7.S.1.2</v>
      </c>
      <c r="B128" s="340" t="s">
        <v>218</v>
      </c>
      <c r="C128" s="368" t="s">
        <v>223</v>
      </c>
      <c r="D128" s="381" t="s">
        <v>22</v>
      </c>
      <c r="E128" s="382">
        <v>453</v>
      </c>
      <c r="F128" s="344"/>
      <c r="G128" s="344">
        <f t="shared" si="42"/>
        <v>0</v>
      </c>
    </row>
    <row r="129" spans="1:7" s="345" customFormat="1" ht="15" hidden="1" outlineLevel="1">
      <c r="A129" s="339" t="str">
        <f t="shared" si="41"/>
        <v>C.2.7.S.1.3</v>
      </c>
      <c r="B129" s="340" t="s">
        <v>283</v>
      </c>
      <c r="C129" s="368" t="s">
        <v>224</v>
      </c>
      <c r="D129" s="381" t="s">
        <v>22</v>
      </c>
      <c r="E129" s="382">
        <v>65</v>
      </c>
      <c r="F129" s="344"/>
      <c r="G129" s="344">
        <f t="shared" si="42"/>
        <v>0</v>
      </c>
    </row>
    <row r="130" spans="1:7" s="345" customFormat="1" ht="153" hidden="1" outlineLevel="1">
      <c r="A130" s="339" t="str">
        <f t="shared" si="41"/>
        <v>C.2.7.S.2</v>
      </c>
      <c r="B130" s="340" t="s">
        <v>198</v>
      </c>
      <c r="C130" s="383" t="s">
        <v>226</v>
      </c>
      <c r="D130" s="384"/>
      <c r="E130" s="343"/>
      <c r="F130" s="344"/>
      <c r="G130" s="344"/>
    </row>
    <row r="131" spans="1:7" s="345" customFormat="1" ht="15" hidden="1" outlineLevel="1">
      <c r="A131" s="339" t="str">
        <f t="shared" si="41"/>
        <v>C.2.7.S.2.1</v>
      </c>
      <c r="B131" s="340" t="s">
        <v>219</v>
      </c>
      <c r="C131" s="368" t="s">
        <v>284</v>
      </c>
      <c r="D131" s="381" t="s">
        <v>22</v>
      </c>
      <c r="E131" s="382">
        <v>68</v>
      </c>
      <c r="F131" s="344"/>
      <c r="G131" s="344">
        <f aca="true" t="shared" si="43" ref="G131:G134">E131*F131</f>
        <v>0</v>
      </c>
    </row>
    <row r="132" spans="1:7" s="345" customFormat="1" ht="15" hidden="1" outlineLevel="1">
      <c r="A132" s="339" t="str">
        <f t="shared" si="41"/>
        <v>C.2.7.S.2.2</v>
      </c>
      <c r="B132" s="340" t="s">
        <v>278</v>
      </c>
      <c r="C132" s="368" t="s">
        <v>223</v>
      </c>
      <c r="D132" s="381" t="s">
        <v>22</v>
      </c>
      <c r="E132" s="382">
        <v>453</v>
      </c>
      <c r="F132" s="344"/>
      <c r="G132" s="344">
        <f t="shared" si="43"/>
        <v>0</v>
      </c>
    </row>
    <row r="133" spans="1:7" s="345" customFormat="1" ht="15" hidden="1" outlineLevel="1">
      <c r="A133" s="339" t="str">
        <f t="shared" si="41"/>
        <v>C.2.7.S.2.3</v>
      </c>
      <c r="B133" s="340" t="s">
        <v>378</v>
      </c>
      <c r="C133" s="368" t="s">
        <v>224</v>
      </c>
      <c r="D133" s="381" t="s">
        <v>22</v>
      </c>
      <c r="E133" s="382">
        <v>65</v>
      </c>
      <c r="F133" s="344"/>
      <c r="G133" s="344">
        <f t="shared" si="43"/>
        <v>0</v>
      </c>
    </row>
    <row r="134" spans="1:7" s="345" customFormat="1" ht="102" hidden="1" outlineLevel="1">
      <c r="A134" s="339" t="str">
        <f t="shared" si="41"/>
        <v>C.2.7.S.3</v>
      </c>
      <c r="B134" s="340" t="s">
        <v>199</v>
      </c>
      <c r="C134" s="354" t="s">
        <v>148</v>
      </c>
      <c r="D134" s="342" t="s">
        <v>22</v>
      </c>
      <c r="E134" s="343">
        <v>584</v>
      </c>
      <c r="F134" s="344"/>
      <c r="G134" s="344">
        <f t="shared" si="43"/>
        <v>0</v>
      </c>
    </row>
    <row r="135" spans="1:7" s="338" customFormat="1" ht="15" collapsed="1">
      <c r="A135" s="331" t="str">
        <f aca="true" t="shared" si="44" ref="A135">B135</f>
        <v>C.2.8</v>
      </c>
      <c r="B135" s="332" t="s">
        <v>1726</v>
      </c>
      <c r="C135" s="333" t="s">
        <v>21</v>
      </c>
      <c r="D135" s="334"/>
      <c r="E135" s="335"/>
      <c r="F135" s="336"/>
      <c r="G135" s="337"/>
    </row>
    <row r="136" spans="1:7" s="345" customFormat="1" ht="140.25" hidden="1" outlineLevel="1">
      <c r="A136" s="339" t="str">
        <f>""&amp;$B$135&amp;"."&amp;B136&amp;""</f>
        <v>C.2.8.S.1</v>
      </c>
      <c r="B136" s="340" t="s">
        <v>197</v>
      </c>
      <c r="C136" s="358" t="s">
        <v>1830</v>
      </c>
      <c r="D136" s="385" t="s">
        <v>91</v>
      </c>
      <c r="E136" s="343">
        <v>8</v>
      </c>
      <c r="F136" s="386"/>
      <c r="G136" s="344">
        <f aca="true" t="shared" si="45" ref="G136">E136*F136</f>
        <v>0</v>
      </c>
    </row>
    <row r="137" spans="1:7" s="345" customFormat="1" ht="89.25" hidden="1" outlineLevel="1">
      <c r="A137" s="339" t="str">
        <f aca="true" t="shared" si="46" ref="A137:A145">""&amp;$B$135&amp;"."&amp;B137&amp;""</f>
        <v>C.2.8.S.2</v>
      </c>
      <c r="B137" s="340" t="s">
        <v>198</v>
      </c>
      <c r="C137" s="354" t="s">
        <v>1833</v>
      </c>
      <c r="D137" s="384" t="s">
        <v>22</v>
      </c>
      <c r="E137" s="343">
        <v>145</v>
      </c>
      <c r="F137" s="344"/>
      <c r="G137" s="344">
        <f>E137*F137</f>
        <v>0</v>
      </c>
    </row>
    <row r="138" spans="1:7" s="345" customFormat="1" ht="127.5" hidden="1" outlineLevel="1">
      <c r="A138" s="339" t="str">
        <f t="shared" si="46"/>
        <v>C.2.8.S.3</v>
      </c>
      <c r="B138" s="340" t="s">
        <v>199</v>
      </c>
      <c r="C138" s="358" t="s">
        <v>1834</v>
      </c>
      <c r="D138" s="384" t="s">
        <v>22</v>
      </c>
      <c r="E138" s="343">
        <v>145</v>
      </c>
      <c r="F138" s="344"/>
      <c r="G138" s="344">
        <f>E138*F138</f>
        <v>0</v>
      </c>
    </row>
    <row r="139" spans="1:7" s="345" customFormat="1" ht="51" hidden="1" outlineLevel="1">
      <c r="A139" s="339" t="str">
        <f t="shared" si="46"/>
        <v>C.2.8.S.4</v>
      </c>
      <c r="B139" s="340" t="s">
        <v>200</v>
      </c>
      <c r="C139" s="354" t="s">
        <v>172</v>
      </c>
      <c r="D139" s="387" t="s">
        <v>22</v>
      </c>
      <c r="E139" s="343">
        <v>584</v>
      </c>
      <c r="F139" s="386"/>
      <c r="G139" s="344">
        <f aca="true" t="shared" si="47" ref="G139:G145">E139*F139</f>
        <v>0</v>
      </c>
    </row>
    <row r="140" spans="1:7" s="345" customFormat="1" ht="76.5" hidden="1" outlineLevel="1">
      <c r="A140" s="339" t="str">
        <f t="shared" si="46"/>
        <v>C.2.8.S.5</v>
      </c>
      <c r="B140" s="340" t="s">
        <v>204</v>
      </c>
      <c r="C140" s="354" t="s">
        <v>23</v>
      </c>
      <c r="D140" s="385" t="s">
        <v>91</v>
      </c>
      <c r="E140" s="343">
        <v>1</v>
      </c>
      <c r="F140" s="386"/>
      <c r="G140" s="344">
        <f t="shared" si="47"/>
        <v>0</v>
      </c>
    </row>
    <row r="141" spans="1:7" s="345" customFormat="1" ht="51" hidden="1" outlineLevel="1">
      <c r="A141" s="339" t="str">
        <f t="shared" si="46"/>
        <v>C.2.8.S.6</v>
      </c>
      <c r="B141" s="340" t="s">
        <v>205</v>
      </c>
      <c r="C141" s="388" t="s">
        <v>146</v>
      </c>
      <c r="D141" s="385" t="s">
        <v>91</v>
      </c>
      <c r="E141" s="343">
        <v>1</v>
      </c>
      <c r="F141" s="386"/>
      <c r="G141" s="344">
        <f t="shared" si="47"/>
        <v>0</v>
      </c>
    </row>
    <row r="142" spans="1:7" s="345" customFormat="1" ht="63.75" hidden="1" outlineLevel="1">
      <c r="A142" s="339" t="str">
        <f t="shared" si="46"/>
        <v>C.2.8.S.7</v>
      </c>
      <c r="B142" s="340" t="s">
        <v>206</v>
      </c>
      <c r="C142" s="347" t="s">
        <v>84</v>
      </c>
      <c r="D142" s="387"/>
      <c r="E142" s="343"/>
      <c r="F142" s="386"/>
      <c r="G142" s="386"/>
    </row>
    <row r="143" spans="1:7" s="345" customFormat="1" ht="15" hidden="1" outlineLevel="1">
      <c r="A143" s="339" t="str">
        <f t="shared" si="46"/>
        <v>C.2.8.S.7.1</v>
      </c>
      <c r="B143" s="340" t="s">
        <v>375</v>
      </c>
      <c r="C143" s="347" t="s">
        <v>85</v>
      </c>
      <c r="D143" s="387" t="s">
        <v>22</v>
      </c>
      <c r="E143" s="343">
        <v>25</v>
      </c>
      <c r="F143" s="386"/>
      <c r="G143" s="344">
        <f t="shared" si="47"/>
        <v>0</v>
      </c>
    </row>
    <row r="144" spans="1:7" s="345" customFormat="1" ht="25.5" hidden="1" outlineLevel="1">
      <c r="A144" s="339" t="str">
        <f t="shared" si="46"/>
        <v>C.2.8.S.7.2</v>
      </c>
      <c r="B144" s="340" t="s">
        <v>376</v>
      </c>
      <c r="C144" s="347" t="s">
        <v>86</v>
      </c>
      <c r="D144" s="387" t="s">
        <v>90</v>
      </c>
      <c r="E144" s="343">
        <v>5</v>
      </c>
      <c r="F144" s="386"/>
      <c r="G144" s="344">
        <f t="shared" si="47"/>
        <v>0</v>
      </c>
    </row>
    <row r="145" spans="1:7" s="345" customFormat="1" ht="178.5" hidden="1" outlineLevel="1">
      <c r="A145" s="339" t="str">
        <f t="shared" si="46"/>
        <v>C.2.8.S.8</v>
      </c>
      <c r="B145" s="340" t="s">
        <v>207</v>
      </c>
      <c r="C145" s="388" t="s">
        <v>1843</v>
      </c>
      <c r="D145" s="385" t="s">
        <v>91</v>
      </c>
      <c r="E145" s="343">
        <v>1</v>
      </c>
      <c r="F145" s="386"/>
      <c r="G145" s="344">
        <f t="shared" si="47"/>
        <v>0</v>
      </c>
    </row>
    <row r="146" spans="1:7" s="345" customFormat="1" ht="140.25" hidden="1" outlineLevel="1">
      <c r="A146" s="339" t="str">
        <f aca="true" t="shared" si="48" ref="A146:A147">""&amp;$B$135&amp;"."&amp;B146&amp;""</f>
        <v>C.2.8.S.9</v>
      </c>
      <c r="B146" s="340" t="s">
        <v>208</v>
      </c>
      <c r="C146" s="422" t="s">
        <v>1846</v>
      </c>
      <c r="D146" s="385" t="s">
        <v>91</v>
      </c>
      <c r="E146" s="343">
        <v>1</v>
      </c>
      <c r="F146" s="386"/>
      <c r="G146" s="344">
        <f aca="true" t="shared" si="49" ref="G146:G147">E146*F146</f>
        <v>0</v>
      </c>
    </row>
    <row r="147" spans="1:7" s="345" customFormat="1" ht="89.25" hidden="1" outlineLevel="1">
      <c r="A147" s="339" t="str">
        <f t="shared" si="48"/>
        <v>C.2.8.S.10</v>
      </c>
      <c r="B147" s="340" t="s">
        <v>209</v>
      </c>
      <c r="C147" s="388" t="s">
        <v>1844</v>
      </c>
      <c r="D147" s="385" t="s">
        <v>91</v>
      </c>
      <c r="E147" s="343">
        <v>1</v>
      </c>
      <c r="F147" s="386"/>
      <c r="G147" s="344">
        <f t="shared" si="49"/>
        <v>0</v>
      </c>
    </row>
    <row r="148" spans="1:7" s="395" customFormat="1" ht="15" collapsed="1">
      <c r="A148" s="389"/>
      <c r="B148" s="390"/>
      <c r="C148" s="391"/>
      <c r="D148" s="392"/>
      <c r="E148" s="393"/>
      <c r="F148" s="394"/>
      <c r="G148" s="394"/>
    </row>
    <row r="149" spans="1:7" s="345" customFormat="1" ht="15">
      <c r="A149" s="357"/>
      <c r="B149" s="396"/>
      <c r="C149" s="397"/>
      <c r="D149" s="398"/>
      <c r="E149" s="343"/>
      <c r="F149" s="399"/>
      <c r="G149" s="399"/>
    </row>
    <row r="150" spans="1:7" s="345" customFormat="1" ht="15">
      <c r="A150" s="357"/>
      <c r="B150" s="396"/>
      <c r="C150" s="397"/>
      <c r="D150" s="398"/>
      <c r="E150" s="343"/>
      <c r="F150" s="399"/>
      <c r="G150" s="399"/>
    </row>
    <row r="151" spans="1:7" s="345" customFormat="1" ht="15">
      <c r="A151" s="357"/>
      <c r="B151" s="396"/>
      <c r="C151" s="397"/>
      <c r="D151" s="398"/>
      <c r="E151" s="343"/>
      <c r="F151" s="399"/>
      <c r="G151" s="399"/>
    </row>
    <row r="152" spans="1:7" s="345" customFormat="1" ht="15">
      <c r="A152" s="357"/>
      <c r="B152" s="396"/>
      <c r="C152" s="397"/>
      <c r="D152" s="398"/>
      <c r="E152" s="343"/>
      <c r="F152" s="399"/>
      <c r="G152" s="399"/>
    </row>
    <row r="153" spans="1:7" s="345" customFormat="1" ht="15">
      <c r="A153" s="357"/>
      <c r="B153" s="396"/>
      <c r="C153" s="397"/>
      <c r="D153" s="398"/>
      <c r="E153" s="343"/>
      <c r="F153" s="399"/>
      <c r="G153" s="399"/>
    </row>
    <row r="154" spans="1:7" s="345" customFormat="1" ht="15">
      <c r="A154" s="357"/>
      <c r="B154" s="396"/>
      <c r="C154" s="397"/>
      <c r="D154" s="398"/>
      <c r="E154" s="343"/>
      <c r="F154" s="399"/>
      <c r="G154" s="399"/>
    </row>
    <row r="155" spans="1:7" s="345" customFormat="1" ht="15">
      <c r="A155" s="357"/>
      <c r="B155" s="396"/>
      <c r="C155" s="397"/>
      <c r="D155" s="398"/>
      <c r="E155" s="343"/>
      <c r="F155" s="399"/>
      <c r="G155" s="399"/>
    </row>
    <row r="156" spans="1:7" s="345" customFormat="1" ht="15">
      <c r="A156" s="357"/>
      <c r="B156" s="396"/>
      <c r="C156" s="397"/>
      <c r="D156" s="398"/>
      <c r="E156" s="343"/>
      <c r="F156" s="399"/>
      <c r="G156" s="399"/>
    </row>
    <row r="157" spans="1:7" s="345" customFormat="1" ht="15">
      <c r="A157" s="357"/>
      <c r="B157" s="396"/>
      <c r="C157" s="397"/>
      <c r="D157" s="398"/>
      <c r="E157" s="343"/>
      <c r="F157" s="399"/>
      <c r="G157" s="399"/>
    </row>
    <row r="158" spans="1:7" s="345" customFormat="1" ht="15">
      <c r="A158" s="357"/>
      <c r="B158" s="396"/>
      <c r="C158" s="397"/>
      <c r="D158" s="398"/>
      <c r="E158" s="343"/>
      <c r="F158" s="399"/>
      <c r="G158" s="399"/>
    </row>
    <row r="159" spans="1:7" s="345" customFormat="1" ht="15">
      <c r="A159" s="357"/>
      <c r="B159" s="396"/>
      <c r="C159" s="397"/>
      <c r="D159" s="398"/>
      <c r="E159" s="343"/>
      <c r="F159" s="399"/>
      <c r="G159" s="399"/>
    </row>
    <row r="160" spans="1:7" s="345" customFormat="1" ht="15">
      <c r="A160" s="357"/>
      <c r="B160" s="396"/>
      <c r="C160" s="397"/>
      <c r="D160" s="398"/>
      <c r="E160" s="343"/>
      <c r="F160" s="399"/>
      <c r="G160" s="399"/>
    </row>
    <row r="161" spans="1:7" s="345" customFormat="1" ht="15">
      <c r="A161" s="357"/>
      <c r="B161" s="396"/>
      <c r="C161" s="397"/>
      <c r="D161" s="398"/>
      <c r="E161" s="343"/>
      <c r="F161" s="399"/>
      <c r="G161" s="399"/>
    </row>
    <row r="162" spans="1:7" s="345" customFormat="1" ht="15">
      <c r="A162" s="357"/>
      <c r="B162" s="396"/>
      <c r="C162" s="397"/>
      <c r="D162" s="398"/>
      <c r="E162" s="343"/>
      <c r="F162" s="399"/>
      <c r="G162" s="399"/>
    </row>
    <row r="163" spans="1:7" s="345" customFormat="1" ht="15">
      <c r="A163" s="357"/>
      <c r="B163" s="396"/>
      <c r="C163" s="397"/>
      <c r="D163" s="398"/>
      <c r="E163" s="343"/>
      <c r="F163" s="399"/>
      <c r="G163" s="399"/>
    </row>
    <row r="164" spans="1:7" s="345" customFormat="1" ht="15">
      <c r="A164" s="357"/>
      <c r="B164" s="396"/>
      <c r="C164" s="397"/>
      <c r="D164" s="398"/>
      <c r="E164" s="343"/>
      <c r="F164" s="399"/>
      <c r="G164" s="399"/>
    </row>
    <row r="165" spans="1:7" s="345" customFormat="1" ht="15">
      <c r="A165" s="357"/>
      <c r="B165" s="396"/>
      <c r="C165" s="397"/>
      <c r="D165" s="398"/>
      <c r="E165" s="343"/>
      <c r="F165" s="399"/>
      <c r="G165" s="399"/>
    </row>
    <row r="166" spans="1:7" s="345" customFormat="1" ht="15">
      <c r="A166" s="357"/>
      <c r="B166" s="396"/>
      <c r="C166" s="397"/>
      <c r="D166" s="398"/>
      <c r="E166" s="343"/>
      <c r="F166" s="399"/>
      <c r="G166" s="399"/>
    </row>
    <row r="167" spans="1:7" s="345" customFormat="1" ht="15">
      <c r="A167" s="357"/>
      <c r="B167" s="396"/>
      <c r="C167" s="397"/>
      <c r="D167" s="398"/>
      <c r="E167" s="343"/>
      <c r="F167" s="399"/>
      <c r="G167" s="399"/>
    </row>
    <row r="168" spans="1:7" s="345" customFormat="1" ht="15">
      <c r="A168" s="357"/>
      <c r="B168" s="396"/>
      <c r="C168" s="397"/>
      <c r="D168" s="398"/>
      <c r="E168" s="343"/>
      <c r="F168" s="399"/>
      <c r="G168" s="399"/>
    </row>
    <row r="169" spans="1:7" s="345" customFormat="1" ht="15">
      <c r="A169" s="357"/>
      <c r="B169" s="396"/>
      <c r="C169" s="397"/>
      <c r="D169" s="398"/>
      <c r="E169" s="343"/>
      <c r="F169" s="399"/>
      <c r="G169" s="399"/>
    </row>
    <row r="170" spans="1:7" s="345" customFormat="1" ht="15">
      <c r="A170" s="357"/>
      <c r="B170" s="396"/>
      <c r="C170" s="397"/>
      <c r="D170" s="398"/>
      <c r="E170" s="343"/>
      <c r="F170" s="399"/>
      <c r="G170" s="399"/>
    </row>
    <row r="171" spans="1:7" s="345" customFormat="1" ht="15">
      <c r="A171" s="357"/>
      <c r="B171" s="396"/>
      <c r="C171" s="397"/>
      <c r="D171" s="398"/>
      <c r="E171" s="343"/>
      <c r="F171" s="399"/>
      <c r="G171" s="399"/>
    </row>
    <row r="172" spans="1:7" s="345" customFormat="1" ht="15">
      <c r="A172" s="357"/>
      <c r="B172" s="396"/>
      <c r="C172" s="397"/>
      <c r="D172" s="398"/>
      <c r="E172" s="343"/>
      <c r="F172" s="399"/>
      <c r="G172" s="399"/>
    </row>
    <row r="173" spans="1:7" s="345" customFormat="1" ht="15">
      <c r="A173" s="357"/>
      <c r="B173" s="396"/>
      <c r="C173" s="397"/>
      <c r="D173" s="398"/>
      <c r="E173" s="343"/>
      <c r="F173" s="399"/>
      <c r="G173" s="399"/>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EXCEL&amp;C&amp;"-,Bold"&amp;12NOVI VINODOLSKI&amp;R&amp;12Stranica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dc:title>
  <dc:subject/>
  <dc:creator>Maks Brelih</dc:creator>
  <cp:keywords/>
  <dc:description/>
  <cp:lastModifiedBy>Maks Brelih</cp:lastModifiedBy>
  <cp:lastPrinted>2017-01-26T12:08:49Z</cp:lastPrinted>
  <dcterms:created xsi:type="dcterms:W3CDTF">2009-06-22T16:57:41Z</dcterms:created>
  <dcterms:modified xsi:type="dcterms:W3CDTF">2018-07-16T10:31:38Z</dcterms:modified>
  <cp:category/>
  <cp:version/>
  <cp:contentType/>
  <cp:contentStatus/>
</cp:coreProperties>
</file>